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3995" windowHeight="8670" activeTab="1"/>
  </bookViews>
  <sheets>
    <sheet name="R0６年間行事予定表" sheetId="1" r:id="rId1"/>
    <sheet name="R0６年間行事予定表（白黒版）" sheetId="2" r:id="rId2"/>
  </sheets>
  <definedNames>
    <definedName name="_xlnm.Print_Area" localSheetId="1">'R0６年間行事予定表（白黒版）'!$A$1:$AM$37</definedName>
  </definedNames>
  <calcPr fullCalcOnLoad="1"/>
</workbook>
</file>

<file path=xl/sharedStrings.xml><?xml version="1.0" encoding="utf-8"?>
<sst xmlns="http://schemas.openxmlformats.org/spreadsheetml/2006/main" count="285" uniqueCount="211">
  <si>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</si>
  <si>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</si>
  <si>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</si>
  <si>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</si>
  <si>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</si>
  <si>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</si>
  <si>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</si>
  <si>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</si>
  <si>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</si>
  <si>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</si>
  <si>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</si>
  <si>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</si>
  <si>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</si>
  <si>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</si>
  <si>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</si>
  <si>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</si>
  <si>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</si>
  <si>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</si>
  <si>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</si>
  <si>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</si>
  <si>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</si>
  <si>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</si>
  <si>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</si>
  <si>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</si>
  <si>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/>
  </si>
  <si>
    <t>憲法記念日</t>
  </si>
  <si>
    <t>みどりの日</t>
  </si>
  <si>
    <t>こどもの日</t>
  </si>
  <si>
    <r>
      <t>文化の日</t>
    </r>
  </si>
  <si>
    <t>勤労感謝の日</t>
  </si>
  <si>
    <t>元日</t>
  </si>
  <si>
    <t>授業日数</t>
  </si>
  <si>
    <t>昭和の日</t>
  </si>
  <si>
    <t>各学年　親子活動</t>
  </si>
  <si>
    <t>職員会議</t>
  </si>
  <si>
    <t>秋分の日</t>
  </si>
  <si>
    <t>振替休業日</t>
  </si>
  <si>
    <t>海の日</t>
  </si>
  <si>
    <t>卒業式</t>
  </si>
  <si>
    <t>天皇誕生日</t>
  </si>
  <si>
    <t>春分の日</t>
  </si>
  <si>
    <t>卒業式準備</t>
  </si>
  <si>
    <t>建国記念の日</t>
  </si>
  <si>
    <t>敬老の日</t>
  </si>
  <si>
    <t>２２日</t>
  </si>
  <si>
    <t>加東市立社小学校</t>
  </si>
  <si>
    <t>PTA愛校作業</t>
  </si>
  <si>
    <t>個別懇談①</t>
  </si>
  <si>
    <t>自然学校①</t>
  </si>
  <si>
    <t>２０日</t>
  </si>
  <si>
    <t>成人の日</t>
  </si>
  <si>
    <t>スポーツの日</t>
  </si>
  <si>
    <t>１６日（１年：１５日）</t>
  </si>
  <si>
    <t>１９日</t>
  </si>
  <si>
    <t xml:space="preserve">第３回学校オープン
</t>
  </si>
  <si>
    <t>委員会活動
第6回PTA運営委員会</t>
  </si>
  <si>
    <t>ごりょうが丘フェスティバル(第２回学校オープン）
第２回学校評議員会</t>
  </si>
  <si>
    <t>委員会活動</t>
  </si>
  <si>
    <t>やしろっ子委員会</t>
  </si>
  <si>
    <t>マラソン大会予備日</t>
  </si>
  <si>
    <t xml:space="preserve">修学旅行②
</t>
  </si>
  <si>
    <t>委員会活動</t>
  </si>
  <si>
    <t xml:space="preserve">辞令交付
職員会議①
</t>
  </si>
  <si>
    <t>プール開き
クラブ</t>
  </si>
  <si>
    <t>登校指導</t>
  </si>
  <si>
    <t>閉庁日</t>
  </si>
  <si>
    <t>修学旅行①</t>
  </si>
  <si>
    <t>振替休日</t>
  </si>
  <si>
    <t>登校指導
校内安全点検</t>
  </si>
  <si>
    <t>２１日</t>
  </si>
  <si>
    <t>クラブ</t>
  </si>
  <si>
    <t>１５日（６年：１４日）</t>
  </si>
  <si>
    <t>振替休養日</t>
  </si>
  <si>
    <t>大掃除</t>
  </si>
  <si>
    <t>個別懇談③
やしろっ子委員会</t>
  </si>
  <si>
    <t>PTAリサイクル</t>
  </si>
  <si>
    <t>加東市総合学力調査（３～６年）</t>
  </si>
  <si>
    <t>第１回学校オープン
第１回学校評議員会9:30
自然学校説明会１４：３０</t>
  </si>
  <si>
    <t>２学期終業式
職員研修</t>
  </si>
  <si>
    <t>１学期　７１日（７０日）</t>
  </si>
  <si>
    <t>３学期　５１日（５０日）</t>
  </si>
  <si>
    <t>年間　１９９日（１・６年：１９８日）</t>
  </si>
  <si>
    <t>2024</t>
  </si>
  <si>
    <t>職員会議②</t>
  </si>
  <si>
    <t>新学期準備６年登校
職員会議③
アレルギー対応委員会</t>
  </si>
  <si>
    <t>個別懇談②</t>
  </si>
  <si>
    <t>校外児童会
給食開始（２～６年）
職員研修（研究の方向性）</t>
  </si>
  <si>
    <t>入学式(10:00)
下校指導</t>
  </si>
  <si>
    <t>登校指導
個別懇談（予）</t>
  </si>
  <si>
    <t>委員会活動
PTA会計監査
第２回PTA運営委員会</t>
  </si>
  <si>
    <t xml:space="preserve">委員会活動
個別懇談④
</t>
  </si>
  <si>
    <t>航空写真準備１３：３０</t>
  </si>
  <si>
    <t>プール掃除（予）</t>
  </si>
  <si>
    <t>給食開始（１年）</t>
  </si>
  <si>
    <t>PTAリサイクル（予）</t>
  </si>
  <si>
    <t>クラブ
PTA心肺蘇生法講習会</t>
  </si>
  <si>
    <t>５年代休</t>
  </si>
  <si>
    <t>自然学校②</t>
  </si>
  <si>
    <t>自然学校③</t>
  </si>
  <si>
    <t>自然学校④</t>
  </si>
  <si>
    <t>１学期終業式
下校指導
職員会議・職員研修</t>
  </si>
  <si>
    <t>山の日</t>
  </si>
  <si>
    <t>PTA愛校作業（予）</t>
  </si>
  <si>
    <t>職員会議
第４回PTA運営委員会</t>
  </si>
  <si>
    <t>クラブ
第５回PTA運営委員会</t>
  </si>
  <si>
    <t>個別懇談④</t>
  </si>
  <si>
    <t>登校指導</t>
  </si>
  <si>
    <t>マラソン大会（弁当なし）
義士祭</t>
  </si>
  <si>
    <t>狂言教室（６年）AM</t>
  </si>
  <si>
    <t>クラブ
東条学園研究会</t>
  </si>
  <si>
    <t>地震避難訓練
クラブ</t>
  </si>
  <si>
    <t>１年生入学説明会</t>
  </si>
  <si>
    <t>クラブ（振り返り）</t>
  </si>
  <si>
    <t>委員会活動(振り返り）</t>
  </si>
  <si>
    <t>修了式
職員会議</t>
  </si>
  <si>
    <t>３委員会（AM)
SA・介助員打ち合わせ(PM)</t>
  </si>
  <si>
    <t>離任・着任・始業式　
一斉下校(11:15)
登校指導　職員会議④</t>
  </si>
  <si>
    <t>登校指導
校内安全点検</t>
  </si>
  <si>
    <t>民生児童委員との懇談会9:00
カウンセリング研修11:00</t>
  </si>
  <si>
    <t>やしろっ子委員会</t>
  </si>
  <si>
    <t>遠足
３委員会</t>
  </si>
  <si>
    <t>３委員会</t>
  </si>
  <si>
    <t>秋季運動会</t>
  </si>
  <si>
    <t>秋季運動会（予）</t>
  </si>
  <si>
    <t>職員会議（運動会最終確認も含む）</t>
  </si>
  <si>
    <t>やしろっ子委員会
第３回学校評議員会10:00</t>
  </si>
  <si>
    <t>振替休日</t>
  </si>
  <si>
    <t>登校指導
始業式　下校指導
教育実習生２名（～10/1）</t>
  </si>
  <si>
    <t>（校務分掌検討委員会①）</t>
  </si>
  <si>
    <t>委員会活動
見守り隊連絡会</t>
  </si>
  <si>
    <t>全校リモート朝会
個別懇談⑤</t>
  </si>
  <si>
    <t>学年朝会（１，４年）</t>
  </si>
  <si>
    <t>学年朝会（２，５年）
１年生を迎える会
職員会議</t>
  </si>
  <si>
    <t>全校リモート朝会
プール掃除</t>
  </si>
  <si>
    <t>学年朝会（２，５年）</t>
  </si>
  <si>
    <t>全校リモート朝会</t>
  </si>
  <si>
    <t>学年朝会（２，５年）
職員打ち合わせ（ごりょうが丘）</t>
  </si>
  <si>
    <t xml:space="preserve">登校指導　校内安全点検
学年朝会（２，５年）
</t>
  </si>
  <si>
    <t xml:space="preserve">学年朝会（２，５年）
職員会議（学校評価）
</t>
  </si>
  <si>
    <t>学年朝会（１，４年）
クラブ（クラブ見学）</t>
  </si>
  <si>
    <t>学年朝会（３，６年）
やしろっ子委員会（ふり返り）</t>
  </si>
  <si>
    <t>登校指導
わくわく七夕集会（２校時）</t>
  </si>
  <si>
    <t>わくわく班活動③（昼）</t>
  </si>
  <si>
    <t>学年朝会（３，６年）
わくわく班活動⑤（昼）</t>
  </si>
  <si>
    <t>交通安全教室</t>
  </si>
  <si>
    <t>自然学校⑤</t>
  </si>
  <si>
    <t>登校指導　校内安全点検
学年朝会（１，４年）</t>
  </si>
  <si>
    <t>学年朝会（２，５年）
大掃除</t>
  </si>
  <si>
    <t>わくわく班活動②（昼）</t>
  </si>
  <si>
    <t>登校指導　校内安全点検
学年朝会（１，４年）</t>
  </si>
  <si>
    <t>学年朝会（３，６年）</t>
  </si>
  <si>
    <t xml:space="preserve">登校指導　校内安全点検
学年朝会（１，４年）
</t>
  </si>
  <si>
    <t>学校保健プール運営委員会13:45</t>
  </si>
  <si>
    <t>１４日</t>
  </si>
  <si>
    <t>１８日</t>
  </si>
  <si>
    <t>１６日</t>
  </si>
  <si>
    <t>２学期　７７日</t>
  </si>
  <si>
    <t>加東市夏季研修会（PM)</t>
  </si>
  <si>
    <t>社地域小中合同研修（AM)</t>
  </si>
  <si>
    <t>校長会午後
校園長会16:00</t>
  </si>
  <si>
    <t>特支小学校交流会（第１候補）</t>
  </si>
  <si>
    <t>特支小学校交流会（第２候補）</t>
  </si>
  <si>
    <t>学年（３，６年）</t>
  </si>
  <si>
    <t>学年朝会（３，６年）　４年校外学習（クリーンセンター、浄水場、エコテクノロジーセンター）</t>
  </si>
  <si>
    <t>委員会活動
４年社会見学（姫路城）</t>
  </si>
  <si>
    <t>全校リモート朝会
１年社会見学（神戸どうぶつ王国）</t>
  </si>
  <si>
    <t>２年社会見学（魚の棚）</t>
  </si>
  <si>
    <t>３年社会見学（伊丹昆虫館）</t>
  </si>
  <si>
    <t>学年朝会（３，６年）
５年社会見学（北淡震災記念公園）</t>
  </si>
  <si>
    <r>
      <t xml:space="preserve">全校リモート朝会
</t>
    </r>
    <r>
      <rPr>
        <strike/>
        <sz val="7"/>
        <rFont val="ＭＳ Ｐゴシック"/>
        <family val="3"/>
      </rPr>
      <t>運営委員引き継ぎ会</t>
    </r>
  </si>
  <si>
    <r>
      <t>学年朝会（２，５年）
職員研修</t>
    </r>
    <r>
      <rPr>
        <strike/>
        <sz val="7"/>
        <rFont val="ＭＳ Ｐゴシック"/>
        <family val="3"/>
      </rPr>
      <t>(来年度の研究）</t>
    </r>
  </si>
  <si>
    <t>閉校式典（弁当なし）</t>
  </si>
  <si>
    <t>登校指導　３学期始業式
ノーチャイム開始
社学園時程運用？</t>
  </si>
  <si>
    <t xml:space="preserve">登校指導・委員会活動
４年加東遺産めぐり
ごりょうが丘準備委員会
</t>
  </si>
  <si>
    <t>学習参観　学級懇談会
ＰＴＡ総会　引き渡し訓練</t>
  </si>
  <si>
    <t xml:space="preserve">やしろっ子委員会
個別懇談③
</t>
  </si>
  <si>
    <t>児童朝会
航空写真（２校時）</t>
  </si>
  <si>
    <t>登校指導　校内安全点検
航空写真（予）</t>
  </si>
  <si>
    <t>児童朝会</t>
  </si>
  <si>
    <t>児童朝会</t>
  </si>
  <si>
    <t>登校指導
児童朝会</t>
  </si>
  <si>
    <t>３年校外学習（エースコック）
修学旅行説明会１５：３０</t>
  </si>
  <si>
    <t>児童朝会
わくわく班活動④（昼）</t>
  </si>
  <si>
    <t>学校評価委員会</t>
  </si>
  <si>
    <t>登校指導
校内安全点検
児童朝会</t>
  </si>
  <si>
    <t>大掃除
職員会議（卒業式予行の反省）</t>
  </si>
  <si>
    <r>
      <rPr>
        <b/>
        <sz val="16"/>
        <rFont val="ＭＳ 明朝"/>
        <family val="1"/>
      </rPr>
      <t>（案）</t>
    </r>
    <r>
      <rPr>
        <b/>
        <sz val="8"/>
        <rFont val="ＭＳ 明朝"/>
        <family val="1"/>
      </rPr>
      <t>　　　　令和６年２月２９日現在</t>
    </r>
  </si>
  <si>
    <t>五校交流会（４年）</t>
  </si>
  <si>
    <t>五校交流会（５年）
わくわく班活動①（昼）</t>
  </si>
  <si>
    <t>五校交流会（３年）</t>
  </si>
  <si>
    <t>五校交流会（１年）
やしろっ子委員会</t>
  </si>
  <si>
    <t>学年朝会（３，６年）
五校交流会（２年）</t>
  </si>
  <si>
    <t>全校リモート朝会
五校交流会（５年）</t>
  </si>
  <si>
    <t>五校交流会（６年）</t>
  </si>
  <si>
    <t xml:space="preserve">夏休み作品展①
人権教育教育講演会（６年）候補
</t>
  </si>
  <si>
    <t xml:space="preserve">夏休み作品展②
人権教育講演会（６年）候補
</t>
  </si>
  <si>
    <t>委員会活動
人権教育講演会（６年）候補</t>
  </si>
  <si>
    <t>学年朝会（３，６年）
加東市教育支援委員会</t>
  </si>
  <si>
    <t>加東市教育支援委員会</t>
  </si>
  <si>
    <t>職員会議
特支社中学校区交流会</t>
  </si>
  <si>
    <t>やしろっ子委員会（６年生をおくる会計画）
加東市教育支援委員会</t>
  </si>
  <si>
    <t xml:space="preserve">登校指導・校内安全点検
校歌練習②③
</t>
  </si>
  <si>
    <t>全国学力学習状況調査（国算）
尿検査（１次）</t>
  </si>
  <si>
    <t>尿検査（１次予備）</t>
  </si>
  <si>
    <t>学年朝会（３，６年）
尿検査（２次）</t>
  </si>
  <si>
    <t>遠足（予）
尿検査（２時予備）
第３回PTA運営委員会</t>
  </si>
  <si>
    <t>尿検査（３次）</t>
  </si>
  <si>
    <t>耳鼻科検診９：００（１，４年）
個別懇談②</t>
  </si>
  <si>
    <t>児童朝会
心電図検査AM（１，４年）
個別懇談①</t>
  </si>
  <si>
    <t>眼科検診１３：３０（１，４年）</t>
  </si>
  <si>
    <t>６年生を送る会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</si>
</sst>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aaa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b/>
      <sz val="10"/>
      <name val="ＭＳ 明朝"/>
      <family val="1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7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u val="double"/>
      <sz val="8"/>
      <name val="ＭＳ 明朝"/>
      <family val="1"/>
    </font>
    <font>
      <sz val="7"/>
      <name val="ＭＳ Ｐゴシック"/>
      <family val="3"/>
    </font>
    <font>
      <sz val="10"/>
      <name val="ＭＳ Ｐゴシック"/>
      <family val="3"/>
    </font>
    <font>
      <sz val="7"/>
      <name val="ＭＳ ゴシック"/>
      <family val="3"/>
    </font>
    <font>
      <b/>
      <sz val="16"/>
      <name val="ＭＳ 明朝"/>
      <family val="1"/>
    </font>
    <font>
      <strike/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b/>
      <sz val="8"/>
      <color indexed="9"/>
      <name val="ＭＳ 明朝"/>
      <family val="1"/>
    </font>
    <font>
      <b/>
      <sz val="7"/>
      <color indexed="8"/>
      <name val="ＭＳ Ｐゴシック"/>
      <family val="3"/>
    </font>
    <font>
      <b/>
      <u val="single"/>
      <sz val="18"/>
      <color indexed="8"/>
      <name val="HG創英ﾌﾟﾚｾﾞﾝｽEB"/>
      <family val="1"/>
    </font>
    <font>
      <sz val="7"/>
      <color indexed="10"/>
      <name val="ＭＳ Ｐゴシック"/>
      <family val="3"/>
    </font>
    <font>
      <sz val="7"/>
      <color indexed="8"/>
      <name val="ＭＳ Ｐゴシック"/>
      <family val="3"/>
    </font>
    <font>
      <b/>
      <sz val="10"/>
      <color indexed="9"/>
      <name val="ＭＳ ゴシック"/>
      <family val="3"/>
    </font>
    <font>
      <u val="single"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ＭＳ Ｐゴシック"/>
      <family val="3"/>
    </font>
    <font>
      <b/>
      <sz val="8"/>
      <color theme="0"/>
      <name val="ＭＳ 明朝"/>
      <family val="1"/>
    </font>
    <font>
      <b/>
      <sz val="7"/>
      <color theme="1"/>
      <name val="ＭＳ Ｐゴシック"/>
      <family val="3"/>
    </font>
    <font>
      <b/>
      <u val="single"/>
      <sz val="18"/>
      <color rgb="FF000000"/>
      <name val="HG創英ﾌﾟﾚｾﾞﾝｽEB"/>
      <family val="1"/>
    </font>
    <font>
      <sz val="7"/>
      <color rgb="FFFF0000"/>
      <name val="ＭＳ Ｐゴシック"/>
      <family val="3"/>
    </font>
    <font>
      <sz val="7"/>
      <color theme="1"/>
      <name val="ＭＳ Ｐゴシック"/>
      <family val="3"/>
    </font>
    <font>
      <b/>
      <sz val="10"/>
      <color theme="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49" fontId="3" fillId="0" borderId="0" xfId="65" applyNumberFormat="1" applyFont="1" applyBorder="1" applyAlignment="1">
      <alignment vertical="center"/>
      <protection/>
    </xf>
    <xf numFmtId="49" fontId="3" fillId="0" borderId="0" xfId="65" applyNumberFormat="1" applyFont="1" applyBorder="1" applyAlignment="1">
      <alignment horizontal="center" vertical="center"/>
      <protection/>
    </xf>
    <xf numFmtId="49" fontId="67" fillId="2" borderId="0" xfId="65" applyNumberFormat="1" applyFont="1" applyFill="1" applyBorder="1" applyAlignment="1">
      <alignment horizontal="center" vertical="center"/>
      <protection/>
    </xf>
    <xf numFmtId="49" fontId="3" fillId="0" borderId="0" xfId="65" applyNumberFormat="1" applyFont="1" applyBorder="1" applyAlignment="1">
      <alignment vertical="top"/>
      <protection/>
    </xf>
    <xf numFmtId="176" fontId="68" fillId="2" borderId="0" xfId="61" applyNumberFormat="1" applyFont="1" applyFill="1" applyAlignment="1">
      <alignment horizontal="center" vertical="center"/>
      <protection/>
    </xf>
    <xf numFmtId="176" fontId="67" fillId="2" borderId="0" xfId="65" applyNumberFormat="1" applyFont="1" applyFill="1" applyBorder="1" applyAlignment="1">
      <alignment horizontal="center" vertical="center"/>
      <protection/>
    </xf>
    <xf numFmtId="49" fontId="5" fillId="0" borderId="0" xfId="65" applyNumberFormat="1" applyFont="1" applyBorder="1" applyAlignment="1">
      <alignment vertical="center"/>
      <protection/>
    </xf>
    <xf numFmtId="49" fontId="5" fillId="0" borderId="0" xfId="65" applyNumberFormat="1" applyFont="1" applyBorder="1" applyAlignment="1">
      <alignment horizontal="center" vertical="center"/>
      <protection/>
    </xf>
    <xf numFmtId="0" fontId="69" fillId="0" borderId="0" xfId="65" applyNumberFormat="1" applyFont="1" applyBorder="1" applyAlignment="1">
      <alignment horizontal="right" vertical="center"/>
      <protection/>
    </xf>
    <xf numFmtId="0" fontId="69" fillId="0" borderId="0" xfId="65" applyNumberFormat="1" applyFont="1" applyBorder="1" applyAlignment="1">
      <alignment vertical="center"/>
      <protection/>
    </xf>
    <xf numFmtId="0" fontId="69" fillId="0" borderId="0" xfId="65" applyNumberFormat="1" applyFont="1" applyFill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49" fontId="7" fillId="0" borderId="10" xfId="65" applyNumberFormat="1" applyFont="1" applyFill="1" applyBorder="1" applyAlignment="1">
      <alignment horizontal="left" vertical="top" wrapText="1"/>
      <protection/>
    </xf>
    <xf numFmtId="49" fontId="8" fillId="0" borderId="10" xfId="65" applyNumberFormat="1" applyFont="1" applyFill="1" applyBorder="1" applyAlignment="1">
      <alignment horizontal="left" vertical="top" wrapText="1"/>
      <protection/>
    </xf>
    <xf numFmtId="177" fontId="12" fillId="0" borderId="11" xfId="65" applyNumberFormat="1" applyFont="1" applyFill="1" applyBorder="1" applyAlignment="1">
      <alignment horizontal="center" vertical="center" shrinkToFit="1"/>
      <protection/>
    </xf>
    <xf numFmtId="49" fontId="11" fillId="33" borderId="11" xfId="65" applyNumberFormat="1" applyFont="1" applyFill="1" applyBorder="1" applyAlignment="1">
      <alignment horizontal="center" vertical="center" shrinkToFit="1"/>
      <protection/>
    </xf>
    <xf numFmtId="49" fontId="9" fillId="34" borderId="12" xfId="65" applyNumberFormat="1" applyFont="1" applyFill="1" applyBorder="1" applyAlignment="1">
      <alignment vertical="center"/>
      <protection/>
    </xf>
    <xf numFmtId="49" fontId="9" fillId="34" borderId="13" xfId="65" applyNumberFormat="1" applyFont="1" applyFill="1" applyBorder="1" applyAlignment="1">
      <alignment vertical="center"/>
      <protection/>
    </xf>
    <xf numFmtId="49" fontId="9" fillId="34" borderId="14" xfId="65" applyNumberFormat="1" applyFont="1" applyFill="1" applyBorder="1" applyAlignment="1">
      <alignment vertical="center"/>
      <protection/>
    </xf>
    <xf numFmtId="0" fontId="11" fillId="33" borderId="15" xfId="65" applyNumberFormat="1" applyFont="1" applyFill="1" applyBorder="1" applyAlignment="1">
      <alignment horizontal="center" vertical="center" shrinkToFit="1"/>
      <protection/>
    </xf>
    <xf numFmtId="0" fontId="11" fillId="33" borderId="16" xfId="65" applyNumberFormat="1" applyFont="1" applyFill="1" applyBorder="1" applyAlignment="1">
      <alignment horizontal="center" vertical="center" shrinkToFit="1"/>
      <protection/>
    </xf>
    <xf numFmtId="0" fontId="11" fillId="33" borderId="17" xfId="65" applyNumberFormat="1" applyFont="1" applyFill="1" applyBorder="1" applyAlignment="1">
      <alignment horizontal="center" vertical="center" shrinkToFit="1"/>
      <protection/>
    </xf>
    <xf numFmtId="49" fontId="11" fillId="35" borderId="18" xfId="65" applyNumberFormat="1" applyFont="1" applyFill="1" applyBorder="1" applyAlignment="1">
      <alignment horizontal="center" vertical="center" shrinkToFit="1"/>
      <protection/>
    </xf>
    <xf numFmtId="49" fontId="7" fillId="35" borderId="19" xfId="65" applyNumberFormat="1" applyFont="1" applyFill="1" applyBorder="1" applyAlignment="1">
      <alignment horizontal="left" vertical="top" wrapText="1"/>
      <protection/>
    </xf>
    <xf numFmtId="177" fontId="12" fillId="0" borderId="18" xfId="65" applyNumberFormat="1" applyFont="1" applyFill="1" applyBorder="1" applyAlignment="1">
      <alignment horizontal="center" vertical="center" shrinkToFit="1"/>
      <protection/>
    </xf>
    <xf numFmtId="49" fontId="7" fillId="0" borderId="19" xfId="65" applyNumberFormat="1" applyFont="1" applyFill="1" applyBorder="1" applyAlignment="1">
      <alignment horizontal="left" vertical="top" wrapText="1"/>
      <protection/>
    </xf>
    <xf numFmtId="49" fontId="70" fillId="0" borderId="19" xfId="65" applyNumberFormat="1" applyFont="1" applyFill="1" applyBorder="1" applyAlignment="1">
      <alignment horizontal="left" vertical="top" wrapText="1" shrinkToFit="1"/>
      <protection/>
    </xf>
    <xf numFmtId="49" fontId="11" fillId="33" borderId="18" xfId="65" applyNumberFormat="1" applyFont="1" applyFill="1" applyBorder="1" applyAlignment="1">
      <alignment horizontal="center" vertical="center" shrinkToFit="1"/>
      <protection/>
    </xf>
    <xf numFmtId="0" fontId="11" fillId="33" borderId="20" xfId="65" applyNumberFormat="1" applyFont="1" applyFill="1" applyBorder="1" applyAlignment="1">
      <alignment horizontal="center" vertical="center" shrinkToFit="1"/>
      <protection/>
    </xf>
    <xf numFmtId="0" fontId="71" fillId="0" borderId="0" xfId="0" applyFont="1" applyAlignment="1">
      <alignment horizontal="left" vertical="center" readingOrder="1"/>
    </xf>
    <xf numFmtId="49" fontId="13" fillId="0" borderId="10" xfId="65" applyNumberFormat="1" applyFont="1" applyFill="1" applyBorder="1" applyAlignment="1">
      <alignment horizontal="left" vertical="top" wrapText="1"/>
      <protection/>
    </xf>
    <xf numFmtId="49" fontId="3" fillId="0" borderId="0" xfId="65" applyNumberFormat="1" applyFont="1" applyBorder="1" applyAlignment="1">
      <alignment vertical="center" shrinkToFit="1"/>
      <protection/>
    </xf>
    <xf numFmtId="49" fontId="3" fillId="0" borderId="0" xfId="65" applyNumberFormat="1" applyFont="1" applyBorder="1" applyAlignment="1">
      <alignment horizontal="center" vertical="center" shrinkToFit="1"/>
      <protection/>
    </xf>
    <xf numFmtId="0" fontId="5" fillId="0" borderId="0" xfId="65" applyNumberFormat="1" applyFont="1" applyBorder="1" applyAlignment="1">
      <alignment horizontal="right" vertical="center" shrinkToFit="1"/>
      <protection/>
    </xf>
    <xf numFmtId="49" fontId="5" fillId="0" borderId="0" xfId="65" applyNumberFormat="1" applyFont="1" applyBorder="1" applyAlignment="1">
      <alignment horizontal="right" vertical="center" shrinkToFit="1"/>
      <protection/>
    </xf>
    <xf numFmtId="49" fontId="5" fillId="0" borderId="0" xfId="65" applyNumberFormat="1" applyFont="1" applyBorder="1" applyAlignment="1">
      <alignment horizontal="right" vertical="center"/>
      <protection/>
    </xf>
    <xf numFmtId="49" fontId="17" fillId="0" borderId="10" xfId="65" applyNumberFormat="1" applyFont="1" applyFill="1" applyBorder="1" applyAlignment="1">
      <alignment horizontal="left" vertical="top" wrapText="1"/>
      <protection/>
    </xf>
    <xf numFmtId="177" fontId="18" fillId="0" borderId="11" xfId="65" applyNumberFormat="1" applyFont="1" applyFill="1" applyBorder="1" applyAlignment="1">
      <alignment horizontal="center" vertical="center" shrinkToFit="1"/>
      <protection/>
    </xf>
    <xf numFmtId="49" fontId="17" fillId="35" borderId="19" xfId="65" applyNumberFormat="1" applyFont="1" applyFill="1" applyBorder="1" applyAlignment="1">
      <alignment horizontal="left" vertical="top" wrapText="1"/>
      <protection/>
    </xf>
    <xf numFmtId="49" fontId="4" fillId="0" borderId="10" xfId="65" applyNumberFormat="1" applyFont="1" applyFill="1" applyBorder="1" applyAlignment="1">
      <alignment horizontal="left" vertical="top" wrapText="1"/>
      <protection/>
    </xf>
    <xf numFmtId="49" fontId="2" fillId="33" borderId="11" xfId="65" applyNumberFormat="1" applyFont="1" applyFill="1" applyBorder="1" applyAlignment="1">
      <alignment horizontal="center" vertical="center" shrinkToFit="1"/>
      <protection/>
    </xf>
    <xf numFmtId="49" fontId="72" fillId="0" borderId="10" xfId="65" applyNumberFormat="1" applyFont="1" applyFill="1" applyBorder="1" applyAlignment="1">
      <alignment horizontal="left" vertical="top" wrapText="1"/>
      <protection/>
    </xf>
    <xf numFmtId="49" fontId="19" fillId="0" borderId="10" xfId="65" applyNumberFormat="1" applyFont="1" applyFill="1" applyBorder="1" applyAlignment="1">
      <alignment horizontal="left" vertical="top" wrapText="1"/>
      <protection/>
    </xf>
    <xf numFmtId="49" fontId="2" fillId="35" borderId="18" xfId="65" applyNumberFormat="1" applyFont="1" applyFill="1" applyBorder="1" applyAlignment="1">
      <alignment horizontal="center" vertical="center" shrinkToFit="1"/>
      <protection/>
    </xf>
    <xf numFmtId="177" fontId="18" fillId="0" borderId="18" xfId="65" applyNumberFormat="1" applyFont="1" applyFill="1" applyBorder="1" applyAlignment="1">
      <alignment horizontal="center" vertical="center" shrinkToFit="1"/>
      <protection/>
    </xf>
    <xf numFmtId="49" fontId="17" fillId="0" borderId="19" xfId="65" applyNumberFormat="1" applyFont="1" applyFill="1" applyBorder="1" applyAlignment="1">
      <alignment horizontal="left" vertical="top" wrapText="1"/>
      <protection/>
    </xf>
    <xf numFmtId="49" fontId="73" fillId="0" borderId="19" xfId="65" applyNumberFormat="1" applyFont="1" applyFill="1" applyBorder="1" applyAlignment="1">
      <alignment horizontal="left" vertical="top" wrapText="1" shrinkToFit="1"/>
      <protection/>
    </xf>
    <xf numFmtId="49" fontId="2" fillId="33" borderId="18" xfId="65" applyNumberFormat="1" applyFont="1" applyFill="1" applyBorder="1" applyAlignment="1">
      <alignment horizontal="center" vertical="center" shrinkToFit="1"/>
      <protection/>
    </xf>
    <xf numFmtId="177" fontId="2" fillId="0" borderId="21" xfId="65" applyNumberFormat="1" applyFont="1" applyFill="1" applyBorder="1" applyAlignment="1">
      <alignment horizontal="center" vertical="center" shrinkToFit="1"/>
      <protection/>
    </xf>
    <xf numFmtId="49" fontId="17" fillId="0" borderId="22" xfId="65" applyNumberFormat="1" applyFont="1" applyFill="1" applyBorder="1" applyAlignment="1">
      <alignment horizontal="left" vertical="top" wrapText="1"/>
      <protection/>
    </xf>
    <xf numFmtId="177" fontId="2" fillId="0" borderId="18" xfId="65" applyNumberFormat="1" applyFont="1" applyFill="1" applyBorder="1" applyAlignment="1">
      <alignment horizontal="center" vertical="center" shrinkToFit="1"/>
      <protection/>
    </xf>
    <xf numFmtId="49" fontId="73" fillId="0" borderId="10" xfId="65" applyNumberFormat="1" applyFont="1" applyFill="1" applyBorder="1" applyAlignment="1">
      <alignment horizontal="left" vertical="top" wrapText="1"/>
      <protection/>
    </xf>
    <xf numFmtId="49" fontId="7" fillId="0" borderId="18" xfId="65" applyNumberFormat="1" applyFont="1" applyFill="1" applyBorder="1" applyAlignment="1">
      <alignment horizontal="left" vertical="top" wrapText="1"/>
      <protection/>
    </xf>
    <xf numFmtId="177" fontId="18" fillId="36" borderId="11" xfId="65" applyNumberFormat="1" applyFont="1" applyFill="1" applyBorder="1" applyAlignment="1">
      <alignment horizontal="center" vertical="center" shrinkToFit="1"/>
      <protection/>
    </xf>
    <xf numFmtId="49" fontId="17" fillId="36" borderId="10" xfId="65" applyNumberFormat="1" applyFont="1" applyFill="1" applyBorder="1" applyAlignment="1">
      <alignment horizontal="left" vertical="top" wrapText="1"/>
      <protection/>
    </xf>
    <xf numFmtId="177" fontId="11" fillId="35" borderId="21" xfId="65" applyNumberFormat="1" applyFont="1" applyFill="1" applyBorder="1" applyAlignment="1">
      <alignment horizontal="center" vertical="center" shrinkToFit="1"/>
      <protection/>
    </xf>
    <xf numFmtId="49" fontId="7" fillId="35" borderId="22" xfId="65" applyNumberFormat="1" applyFont="1" applyFill="1" applyBorder="1" applyAlignment="1">
      <alignment horizontal="left" vertical="top" wrapText="1"/>
      <protection/>
    </xf>
    <xf numFmtId="177" fontId="11" fillId="35" borderId="18" xfId="65" applyNumberFormat="1" applyFont="1" applyFill="1" applyBorder="1" applyAlignment="1">
      <alignment horizontal="center" vertical="center" shrinkToFit="1"/>
      <protection/>
    </xf>
    <xf numFmtId="49" fontId="17" fillId="8" borderId="10" xfId="65" applyNumberFormat="1" applyFont="1" applyFill="1" applyBorder="1" applyAlignment="1">
      <alignment horizontal="left" vertical="top" wrapText="1"/>
      <protection/>
    </xf>
    <xf numFmtId="49" fontId="17" fillId="37" borderId="10" xfId="65" applyNumberFormat="1" applyFont="1" applyFill="1" applyBorder="1" applyAlignment="1">
      <alignment horizontal="left" vertical="top" wrapText="1"/>
      <protection/>
    </xf>
    <xf numFmtId="49" fontId="16" fillId="0" borderId="0" xfId="65" applyNumberFormat="1" applyFont="1" applyBorder="1" applyAlignment="1">
      <alignment horizontal="center" vertical="center"/>
      <protection/>
    </xf>
    <xf numFmtId="49" fontId="16" fillId="0" borderId="0" xfId="65" applyNumberFormat="1" applyFont="1" applyBorder="1" applyAlignment="1">
      <alignment horizontal="right" vertical="center" shrinkToFit="1"/>
      <protection/>
    </xf>
    <xf numFmtId="49" fontId="5" fillId="38" borderId="0" xfId="65" applyNumberFormat="1" applyFont="1" applyFill="1" applyBorder="1" applyAlignment="1">
      <alignment horizontal="right" vertical="center" shrinkToFit="1"/>
      <protection/>
    </xf>
    <xf numFmtId="49" fontId="15" fillId="0" borderId="0" xfId="65" applyNumberFormat="1" applyFont="1" applyBorder="1" applyAlignment="1">
      <alignment horizontal="right"/>
      <protection/>
    </xf>
    <xf numFmtId="49" fontId="10" fillId="34" borderId="23" xfId="65" applyNumberFormat="1" applyFont="1" applyFill="1" applyBorder="1" applyAlignment="1">
      <alignment horizontal="center" vertical="center" shrinkToFit="1"/>
      <protection/>
    </xf>
    <xf numFmtId="49" fontId="10" fillId="34" borderId="24" xfId="65" applyNumberFormat="1" applyFont="1" applyFill="1" applyBorder="1" applyAlignment="1">
      <alignment horizontal="center" vertical="center" shrinkToFit="1"/>
      <protection/>
    </xf>
    <xf numFmtId="49" fontId="5" fillId="0" borderId="0" xfId="65" applyNumberFormat="1" applyFont="1" applyBorder="1" applyAlignment="1">
      <alignment horizontal="right" vertical="center"/>
      <protection/>
    </xf>
    <xf numFmtId="49" fontId="74" fillId="39" borderId="0" xfId="65" applyNumberFormat="1" applyFont="1" applyFill="1" applyBorder="1" applyAlignment="1">
      <alignment horizontal="right" vertical="center" shrinkToFit="1"/>
      <protection/>
    </xf>
    <xf numFmtId="0" fontId="15" fillId="0" borderId="0" xfId="65" applyNumberFormat="1" applyFont="1" applyBorder="1" applyAlignment="1">
      <alignment horizontal="right" wrapText="1"/>
      <protection/>
    </xf>
    <xf numFmtId="0" fontId="15" fillId="0" borderId="0" xfId="65" applyNumberFormat="1" applyFont="1" applyBorder="1" applyAlignment="1">
      <alignment horizontal="right"/>
      <protection/>
    </xf>
    <xf numFmtId="49" fontId="5" fillId="0" borderId="0" xfId="65" applyNumberFormat="1" applyFont="1" applyBorder="1" applyAlignment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_CN000(注納)" xfId="65"/>
    <cellStyle name="Followed Hyperlink" xfId="66"/>
    <cellStyle name="良い" xfId="67"/>
  </cellStyles>
  <dxfs count="129"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ill>
        <patternFill>
          <bgColor theme="0" tint="-0.3499799966812134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fgColor indexed="64"/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name val="ＭＳ Ｐゴシック"/>
        <color auto="1"/>
      </font>
      <fill>
        <patternFill patternType="lightGray">
          <bgColor indexed="65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 tint="-0.3499799966812134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theme="4" tint="0.5999600291252136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  <border/>
    </dxf>
    <dxf>
      <font>
        <b/>
        <i val="0"/>
        <color rgb="FF002060"/>
      </font>
      <fill>
        <patternFill>
          <bgColor theme="4" tint="0.5999600291252136"/>
        </patternFill>
      </fill>
      <border/>
    </dxf>
    <dxf>
      <font>
        <b/>
        <i val="0"/>
        <color auto="1"/>
      </font>
      <fill>
        <patternFill patternType="lightGray">
          <bgColor indexed="65"/>
        </patternFill>
      </fill>
      <border/>
    </dxf>
    <dxf>
      <font>
        <b/>
        <i val="0"/>
        <color auto="1"/>
      </font>
      <fill>
        <patternFill patternType="lightGray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66675</xdr:rowOff>
    </xdr:from>
    <xdr:to>
      <xdr:col>10</xdr:col>
      <xdr:colOff>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666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クラス別</a:t>
          </a:r>
          <a:r>
            <a:rPr lang="en-US" cap="none" sz="16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6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出席不良講座一覧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66675</xdr:rowOff>
    </xdr:from>
    <xdr:to>
      <xdr:col>10</xdr:col>
      <xdr:colOff>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666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クラス別</a:t>
          </a:r>
          <a:r>
            <a:rPr lang="en-US" cap="none" sz="16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6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出席不良講座一覧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O45"/>
  <sheetViews>
    <sheetView view="pageBreakPreview" zoomScaleNormal="150" zoomScaleSheetLayoutView="100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2" sqref="Y32"/>
    </sheetView>
  </sheetViews>
  <sheetFormatPr defaultColWidth="1.8515625" defaultRowHeight="15"/>
  <cols>
    <col min="1" max="1" width="3.57421875" style="1" customWidth="1"/>
    <col min="2" max="2" width="2.57421875" style="1" customWidth="1"/>
    <col min="3" max="3" width="2.57421875" style="2" customWidth="1"/>
    <col min="4" max="4" width="14.57421875" style="1" customWidth="1"/>
    <col min="5" max="5" width="2.421875" style="1" customWidth="1"/>
    <col min="6" max="6" width="14.57421875" style="1" customWidth="1"/>
    <col min="7" max="7" width="2.57421875" style="1" customWidth="1"/>
    <col min="8" max="8" width="14.57421875" style="2" customWidth="1"/>
    <col min="9" max="9" width="2.57421875" style="1" customWidth="1"/>
    <col min="10" max="10" width="14.57421875" style="1" customWidth="1"/>
    <col min="11" max="11" width="2.57421875" style="1" customWidth="1"/>
    <col min="12" max="12" width="14.57421875" style="1" customWidth="1"/>
    <col min="13" max="13" width="2.57421875" style="1" customWidth="1"/>
    <col min="14" max="14" width="14.57421875" style="1" customWidth="1"/>
    <col min="15" max="16" width="2.57421875" style="1" customWidth="1"/>
    <col min="17" max="17" width="14.57421875" style="1" customWidth="1"/>
    <col min="18" max="18" width="2.57421875" style="1" customWidth="1"/>
    <col min="19" max="19" width="14.57421875" style="1" customWidth="1"/>
    <col min="20" max="20" width="2.57421875" style="1" customWidth="1"/>
    <col min="21" max="21" width="14.57421875" style="1" customWidth="1"/>
    <col min="22" max="22" width="2.57421875" style="1" customWidth="1"/>
    <col min="23" max="23" width="14.57421875" style="1" customWidth="1"/>
    <col min="24" max="24" width="2.57421875" style="1" customWidth="1"/>
    <col min="25" max="25" width="14.57421875" style="1" customWidth="1"/>
    <col min="26" max="26" width="2.57421875" style="1" customWidth="1"/>
    <col min="27" max="27" width="14.57421875" style="1" customWidth="1"/>
    <col min="28" max="28" width="2.57421875" style="1" customWidth="1"/>
    <col min="29" max="29" width="1.8515625" style="1" customWidth="1"/>
    <col min="30" max="41" width="4.8515625" style="1" hidden="1" customWidth="1"/>
    <col min="42" max="42" width="3.421875" style="1" customWidth="1"/>
    <col min="43" max="16384" width="1.8515625" style="1" customWidth="1"/>
  </cols>
  <sheetData>
    <row r="1" spans="2:28" ht="27" customHeight="1"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30" t="str">
        <f>B2&amp;"年度　　年 間 行 事 予 定 表"</f>
        <v>2024年度　　年 間 行 事 予 定 表</v>
      </c>
      <c r="N1" s="7"/>
      <c r="O1" s="7"/>
      <c r="P1" s="7"/>
      <c r="Q1" s="7"/>
      <c r="R1" s="7"/>
      <c r="S1" s="7"/>
      <c r="T1" s="67" t="s">
        <v>186</v>
      </c>
      <c r="U1" s="67"/>
      <c r="V1" s="67"/>
      <c r="W1" s="67"/>
      <c r="X1" s="64" t="s">
        <v>45</v>
      </c>
      <c r="Y1" s="64"/>
      <c r="Z1" s="64"/>
      <c r="AA1" s="64"/>
      <c r="AB1" s="7"/>
    </row>
    <row r="2" spans="2:28" ht="9" customHeight="1" thickBot="1">
      <c r="B2" s="12" t="s">
        <v>82</v>
      </c>
      <c r="C2" s="8"/>
      <c r="D2" s="9"/>
      <c r="E2" s="10"/>
      <c r="F2" s="10"/>
      <c r="G2" s="10"/>
      <c r="H2" s="9"/>
      <c r="I2" s="10"/>
      <c r="J2" s="10"/>
      <c r="K2" s="10"/>
      <c r="L2" s="10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7"/>
    </row>
    <row r="3" spans="2:41" ht="12.75" customHeight="1">
      <c r="B3" s="17"/>
      <c r="C3" s="65" t="s">
        <v>0</v>
      </c>
      <c r="D3" s="66"/>
      <c r="E3" s="65" t="s">
        <v>1</v>
      </c>
      <c r="F3" s="66"/>
      <c r="G3" s="65" t="s">
        <v>2</v>
      </c>
      <c r="H3" s="66"/>
      <c r="I3" s="65" t="s">
        <v>3</v>
      </c>
      <c r="J3" s="66"/>
      <c r="K3" s="65" t="s">
        <v>4</v>
      </c>
      <c r="L3" s="66"/>
      <c r="M3" s="65" t="s">
        <v>5</v>
      </c>
      <c r="N3" s="66"/>
      <c r="O3" s="18"/>
      <c r="P3" s="65" t="s">
        <v>6</v>
      </c>
      <c r="Q3" s="66"/>
      <c r="R3" s="65" t="s">
        <v>7</v>
      </c>
      <c r="S3" s="66"/>
      <c r="T3" s="65" t="s">
        <v>8</v>
      </c>
      <c r="U3" s="66"/>
      <c r="V3" s="65" t="s">
        <v>9</v>
      </c>
      <c r="W3" s="66"/>
      <c r="X3" s="65" t="s">
        <v>10</v>
      </c>
      <c r="Y3" s="66"/>
      <c r="Z3" s="65" t="s">
        <v>11</v>
      </c>
      <c r="AA3" s="66"/>
      <c r="AB3" s="19"/>
      <c r="AD3" s="3" t="s">
        <v>12</v>
      </c>
      <c r="AE3" s="3" t="s">
        <v>13</v>
      </c>
      <c r="AF3" s="3" t="s">
        <v>14</v>
      </c>
      <c r="AG3" s="3" t="s">
        <v>15</v>
      </c>
      <c r="AH3" s="3" t="s">
        <v>16</v>
      </c>
      <c r="AI3" s="3" t="s">
        <v>17</v>
      </c>
      <c r="AJ3" s="3" t="s">
        <v>18</v>
      </c>
      <c r="AK3" s="3" t="s">
        <v>19</v>
      </c>
      <c r="AL3" s="3" t="s">
        <v>20</v>
      </c>
      <c r="AM3" s="3" t="s">
        <v>21</v>
      </c>
      <c r="AN3" s="3" t="s">
        <v>22</v>
      </c>
      <c r="AO3" s="3" t="s">
        <v>23</v>
      </c>
    </row>
    <row r="4" spans="2:41" s="4" customFormat="1" ht="28.5" customHeight="1">
      <c r="B4" s="20">
        <v>1</v>
      </c>
      <c r="C4" s="38">
        <f>IF($B$2="","",DATE($B$2,LEFT(C3),1))</f>
        <v>45383</v>
      </c>
      <c r="D4" s="52" t="s">
        <v>62</v>
      </c>
      <c r="E4" s="38">
        <f>IF($B$2="","",DATE($B$2,LEFT(E3),1))</f>
        <v>45413</v>
      </c>
      <c r="F4" s="37" t="s">
        <v>88</v>
      </c>
      <c r="G4" s="38">
        <f>IF($B$2="","",DATE($B$2,LEFT(G3),1))</f>
        <v>45444</v>
      </c>
      <c r="H4" s="37"/>
      <c r="I4" s="38">
        <f>IF($B$2="","",DATE($B$2,LEFT(I3),1))</f>
        <v>45474</v>
      </c>
      <c r="J4" s="37" t="s">
        <v>141</v>
      </c>
      <c r="K4" s="38">
        <f>IF($B$2="","",DATE($B$2,LEFT(K3),1))</f>
        <v>45505</v>
      </c>
      <c r="L4" s="37"/>
      <c r="M4" s="38">
        <f>IF($B$2="","",DATE($B$2,LEFT(M3),1))</f>
        <v>45536</v>
      </c>
      <c r="N4" s="37"/>
      <c r="O4" s="41">
        <v>1</v>
      </c>
      <c r="P4" s="38">
        <f>IF($B$2="","",DATE($B$2,LEFT(P3,2),1))</f>
        <v>45566</v>
      </c>
      <c r="Q4" s="37" t="s">
        <v>180</v>
      </c>
      <c r="R4" s="38">
        <f>IF($B$2="","",DATE($B$2,LEFT(R3,2),1))</f>
        <v>45597</v>
      </c>
      <c r="S4" s="37" t="s">
        <v>173</v>
      </c>
      <c r="T4" s="38">
        <f>IF($B$2="","",DATE($B$2,LEFT(T3,2),1))</f>
        <v>45627</v>
      </c>
      <c r="U4" s="37"/>
      <c r="V4" s="15">
        <f>IF($B$2="","",DATE($B$2+1,LEFT(V3),1))</f>
        <v>45658</v>
      </c>
      <c r="W4" s="37" t="s">
        <v>30</v>
      </c>
      <c r="X4" s="38">
        <f>IF($B$2="","",DATE($B$2+1,LEFT(X3),1))</f>
        <v>45689</v>
      </c>
      <c r="Y4" s="37"/>
      <c r="Z4" s="38">
        <f>IF($B$2="","",DATE($B$2+1,LEFT(Z3),1))</f>
        <v>45717</v>
      </c>
      <c r="AA4" s="37"/>
      <c r="AB4" s="21">
        <v>1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28.5" customHeight="1">
      <c r="B5" s="20">
        <v>2</v>
      </c>
      <c r="C5" s="38">
        <f>IF(C4="","",C4+1)</f>
        <v>45384</v>
      </c>
      <c r="D5" s="52" t="s">
        <v>83</v>
      </c>
      <c r="E5" s="38">
        <f aca="true" t="shared" si="0" ref="E5:E13">IF(E4="","",E4+1)</f>
        <v>45414</v>
      </c>
      <c r="F5" s="37" t="s">
        <v>120</v>
      </c>
      <c r="G5" s="38">
        <f aca="true" t="shared" si="1" ref="G5:G33">IF(G4="","",G4+1)</f>
        <v>45445</v>
      </c>
      <c r="H5" s="37"/>
      <c r="I5" s="38">
        <f aca="true" t="shared" si="2" ref="I5:I34">IF(I4="","",I4+1)</f>
        <v>45475</v>
      </c>
      <c r="J5" s="37" t="s">
        <v>135</v>
      </c>
      <c r="K5" s="38">
        <f aca="true" t="shared" si="3" ref="K5:K34">IF(K4="","",K4+1)</f>
        <v>45506</v>
      </c>
      <c r="L5" s="37" t="s">
        <v>157</v>
      </c>
      <c r="M5" s="38">
        <f aca="true" t="shared" si="4" ref="M5:M33">IF(M4="","",M4+1)</f>
        <v>45537</v>
      </c>
      <c r="N5" s="37" t="s">
        <v>127</v>
      </c>
      <c r="O5" s="41">
        <v>2</v>
      </c>
      <c r="P5" s="38">
        <f aca="true" t="shared" si="5" ref="P5:P34">IF(P4="","",P4+1)</f>
        <v>45567</v>
      </c>
      <c r="Q5" s="37" t="s">
        <v>181</v>
      </c>
      <c r="R5" s="38">
        <f aca="true" t="shared" si="6" ref="R5:R33">IF(R4="","",R4+1)</f>
        <v>45598</v>
      </c>
      <c r="S5" s="37"/>
      <c r="T5" s="38">
        <f aca="true" t="shared" si="7" ref="T5:T34">IF(T4="","",T4+1)</f>
        <v>45628</v>
      </c>
      <c r="U5" s="37" t="s">
        <v>106</v>
      </c>
      <c r="V5" s="15">
        <f aca="true" t="shared" si="8" ref="V5:V34">IF(V4="","",V4+1)</f>
        <v>45659</v>
      </c>
      <c r="W5" s="37"/>
      <c r="X5" s="38">
        <f aca="true" t="shared" si="9" ref="X5:X31">IF(X4="","",X4+1)</f>
        <v>45690</v>
      </c>
      <c r="Y5" s="37"/>
      <c r="Z5" s="38">
        <f aca="true" t="shared" si="10" ref="Z5:Z34">IF(Z4="","",Z4+1)</f>
        <v>45718</v>
      </c>
      <c r="AA5" s="37"/>
      <c r="AB5" s="21">
        <v>2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28.5" customHeight="1">
      <c r="B6" s="20">
        <v>3</v>
      </c>
      <c r="C6" s="38">
        <f aca="true" t="shared" si="11" ref="C6:C33">IF(C5="","",C5+1)</f>
        <v>45385</v>
      </c>
      <c r="D6" s="52" t="s">
        <v>159</v>
      </c>
      <c r="E6" s="38">
        <f t="shared" si="0"/>
        <v>45415</v>
      </c>
      <c r="F6" s="37" t="s">
        <v>25</v>
      </c>
      <c r="G6" s="38">
        <f t="shared" si="1"/>
        <v>45446</v>
      </c>
      <c r="H6" s="52" t="s">
        <v>64</v>
      </c>
      <c r="I6" s="38">
        <f t="shared" si="2"/>
        <v>45476</v>
      </c>
      <c r="J6" s="37" t="s">
        <v>34</v>
      </c>
      <c r="K6" s="38">
        <f t="shared" si="3"/>
        <v>45507</v>
      </c>
      <c r="L6" s="37"/>
      <c r="M6" s="38">
        <f t="shared" si="4"/>
        <v>45538</v>
      </c>
      <c r="N6" s="37" t="s">
        <v>179</v>
      </c>
      <c r="O6" s="41">
        <v>3</v>
      </c>
      <c r="P6" s="38">
        <f t="shared" si="5"/>
        <v>45568</v>
      </c>
      <c r="Q6" s="37" t="s">
        <v>190</v>
      </c>
      <c r="R6" s="38">
        <f t="shared" si="6"/>
        <v>45599</v>
      </c>
      <c r="S6" s="37" t="s">
        <v>28</v>
      </c>
      <c r="T6" s="38">
        <f t="shared" si="7"/>
        <v>45629</v>
      </c>
      <c r="U6" s="37" t="s">
        <v>192</v>
      </c>
      <c r="V6" s="15">
        <f t="shared" si="8"/>
        <v>45660</v>
      </c>
      <c r="W6" s="37"/>
      <c r="X6" s="38">
        <f t="shared" si="9"/>
        <v>45691</v>
      </c>
      <c r="Y6" s="37" t="s">
        <v>64</v>
      </c>
      <c r="Z6" s="38">
        <f t="shared" si="10"/>
        <v>45719</v>
      </c>
      <c r="AA6" s="37" t="s">
        <v>106</v>
      </c>
      <c r="AB6" s="21">
        <v>3</v>
      </c>
      <c r="AD6" s="6"/>
      <c r="AE6" s="6">
        <v>3</v>
      </c>
      <c r="AF6" s="6"/>
      <c r="AG6" s="6"/>
      <c r="AH6" s="6"/>
      <c r="AI6" s="6"/>
      <c r="AJ6" s="6"/>
      <c r="AK6" s="6">
        <v>3</v>
      </c>
      <c r="AL6" s="6"/>
      <c r="AM6" s="6"/>
      <c r="AN6" s="6"/>
      <c r="AO6" s="6"/>
    </row>
    <row r="7" spans="2:41" ht="28.5" customHeight="1">
      <c r="B7" s="20">
        <v>4</v>
      </c>
      <c r="C7" s="38">
        <f t="shared" si="11"/>
        <v>45386</v>
      </c>
      <c r="D7" s="52" t="s">
        <v>115</v>
      </c>
      <c r="E7" s="38">
        <f t="shared" si="0"/>
        <v>45416</v>
      </c>
      <c r="F7" s="37" t="s">
        <v>26</v>
      </c>
      <c r="G7" s="38">
        <f t="shared" si="1"/>
        <v>45447</v>
      </c>
      <c r="H7" s="37" t="s">
        <v>133</v>
      </c>
      <c r="I7" s="38">
        <f t="shared" si="2"/>
        <v>45477</v>
      </c>
      <c r="J7" s="37" t="s">
        <v>96</v>
      </c>
      <c r="K7" s="38">
        <f t="shared" si="3"/>
        <v>45508</v>
      </c>
      <c r="L7" s="37"/>
      <c r="M7" s="38">
        <f t="shared" si="4"/>
        <v>45539</v>
      </c>
      <c r="N7" s="37" t="s">
        <v>194</v>
      </c>
      <c r="O7" s="41">
        <v>4</v>
      </c>
      <c r="P7" s="38">
        <f t="shared" si="5"/>
        <v>45569</v>
      </c>
      <c r="Q7" s="37" t="s">
        <v>164</v>
      </c>
      <c r="R7" s="38">
        <f t="shared" si="6"/>
        <v>45600</v>
      </c>
      <c r="S7" s="37" t="s">
        <v>67</v>
      </c>
      <c r="T7" s="38">
        <f t="shared" si="7"/>
        <v>45630</v>
      </c>
      <c r="U7" s="37" t="s">
        <v>76</v>
      </c>
      <c r="V7" s="15">
        <f t="shared" si="8"/>
        <v>45661</v>
      </c>
      <c r="W7" s="37"/>
      <c r="X7" s="38">
        <f t="shared" si="9"/>
        <v>45692</v>
      </c>
      <c r="Y7" s="37" t="s">
        <v>169</v>
      </c>
      <c r="Z7" s="38">
        <f t="shared" si="10"/>
        <v>45720</v>
      </c>
      <c r="AA7" s="37" t="s">
        <v>131</v>
      </c>
      <c r="AB7" s="21">
        <v>4</v>
      </c>
      <c r="AD7" s="6"/>
      <c r="AE7" s="6">
        <v>4</v>
      </c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ht="28.5" customHeight="1">
      <c r="B8" s="20">
        <v>5</v>
      </c>
      <c r="C8" s="38">
        <f t="shared" si="11"/>
        <v>45387</v>
      </c>
      <c r="D8" s="52" t="s">
        <v>84</v>
      </c>
      <c r="E8" s="38">
        <f t="shared" si="0"/>
        <v>45417</v>
      </c>
      <c r="F8" s="37" t="s">
        <v>27</v>
      </c>
      <c r="G8" s="38">
        <f t="shared" si="1"/>
        <v>45448</v>
      </c>
      <c r="H8" s="37" t="s">
        <v>92</v>
      </c>
      <c r="I8" s="38">
        <f t="shared" si="2"/>
        <v>45478</v>
      </c>
      <c r="J8" s="37" t="s">
        <v>48</v>
      </c>
      <c r="K8" s="38">
        <f t="shared" si="3"/>
        <v>45509</v>
      </c>
      <c r="L8" s="37"/>
      <c r="M8" s="38">
        <f t="shared" si="4"/>
        <v>45540</v>
      </c>
      <c r="N8" s="37" t="s">
        <v>195</v>
      </c>
      <c r="O8" s="41">
        <v>5</v>
      </c>
      <c r="P8" s="38">
        <f t="shared" si="5"/>
        <v>45570</v>
      </c>
      <c r="Q8" s="37"/>
      <c r="R8" s="38">
        <f t="shared" si="6"/>
        <v>45601</v>
      </c>
      <c r="S8" s="37" t="s">
        <v>135</v>
      </c>
      <c r="T8" s="38">
        <f t="shared" si="7"/>
        <v>45631</v>
      </c>
      <c r="U8" s="37" t="s">
        <v>142</v>
      </c>
      <c r="V8" s="15">
        <f t="shared" si="8"/>
        <v>45662</v>
      </c>
      <c r="W8" s="37"/>
      <c r="X8" s="38">
        <f t="shared" si="9"/>
        <v>45693</v>
      </c>
      <c r="Y8" s="37" t="s">
        <v>34</v>
      </c>
      <c r="Z8" s="38">
        <f t="shared" si="10"/>
        <v>45721</v>
      </c>
      <c r="AA8" s="37" t="s">
        <v>170</v>
      </c>
      <c r="AB8" s="21">
        <v>5</v>
      </c>
      <c r="AD8" s="6"/>
      <c r="AE8" s="6">
        <v>5</v>
      </c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2:41" ht="28.5" customHeight="1">
      <c r="B9" s="20">
        <v>6</v>
      </c>
      <c r="C9" s="38">
        <f t="shared" si="11"/>
        <v>45388</v>
      </c>
      <c r="D9" s="37"/>
      <c r="E9" s="38">
        <f t="shared" si="0"/>
        <v>45418</v>
      </c>
      <c r="F9" s="37" t="s">
        <v>126</v>
      </c>
      <c r="G9" s="38">
        <f t="shared" si="1"/>
        <v>45449</v>
      </c>
      <c r="H9" s="37" t="s">
        <v>152</v>
      </c>
      <c r="I9" s="38">
        <f t="shared" si="2"/>
        <v>45479</v>
      </c>
      <c r="J9" s="37" t="s">
        <v>97</v>
      </c>
      <c r="K9" s="38">
        <f t="shared" si="3"/>
        <v>45510</v>
      </c>
      <c r="L9" s="37" t="s">
        <v>158</v>
      </c>
      <c r="M9" s="38">
        <f t="shared" si="4"/>
        <v>45541</v>
      </c>
      <c r="N9" s="37" t="s">
        <v>196</v>
      </c>
      <c r="O9" s="41">
        <v>6</v>
      </c>
      <c r="P9" s="38">
        <f t="shared" si="5"/>
        <v>45571</v>
      </c>
      <c r="Q9" s="37"/>
      <c r="R9" s="38">
        <f t="shared" si="6"/>
        <v>45602</v>
      </c>
      <c r="S9" s="37" t="s">
        <v>66</v>
      </c>
      <c r="T9" s="38">
        <f t="shared" si="7"/>
        <v>45632</v>
      </c>
      <c r="U9" s="37" t="s">
        <v>129</v>
      </c>
      <c r="V9" s="15">
        <f t="shared" si="8"/>
        <v>45663</v>
      </c>
      <c r="W9" s="37"/>
      <c r="X9" s="38">
        <f t="shared" si="9"/>
        <v>45694</v>
      </c>
      <c r="Y9" s="37" t="s">
        <v>111</v>
      </c>
      <c r="Z9" s="38">
        <f t="shared" si="10"/>
        <v>45722</v>
      </c>
      <c r="AA9" s="37" t="s">
        <v>140</v>
      </c>
      <c r="AB9" s="21">
        <v>6</v>
      </c>
      <c r="AD9" s="6"/>
      <c r="AE9" s="6">
        <v>6</v>
      </c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ht="28.5" customHeight="1">
      <c r="B10" s="20">
        <v>7</v>
      </c>
      <c r="C10" s="38">
        <f t="shared" si="11"/>
        <v>45389</v>
      </c>
      <c r="D10" s="37"/>
      <c r="E10" s="38">
        <f t="shared" si="0"/>
        <v>45419</v>
      </c>
      <c r="F10" s="37" t="s">
        <v>131</v>
      </c>
      <c r="G10" s="38">
        <f t="shared" si="1"/>
        <v>45450</v>
      </c>
      <c r="H10" s="37" t="s">
        <v>57</v>
      </c>
      <c r="I10" s="38">
        <f t="shared" si="2"/>
        <v>45480</v>
      </c>
      <c r="J10" s="40" t="s">
        <v>98</v>
      </c>
      <c r="K10" s="38">
        <f t="shared" si="3"/>
        <v>45511</v>
      </c>
      <c r="L10" s="37"/>
      <c r="M10" s="38">
        <f t="shared" si="4"/>
        <v>45542</v>
      </c>
      <c r="N10" s="37"/>
      <c r="O10" s="41">
        <v>7</v>
      </c>
      <c r="P10" s="38">
        <f t="shared" si="5"/>
        <v>45572</v>
      </c>
      <c r="Q10" s="37"/>
      <c r="R10" s="38">
        <f t="shared" si="6"/>
        <v>45603</v>
      </c>
      <c r="S10" s="37" t="s">
        <v>60</v>
      </c>
      <c r="T10" s="38">
        <f t="shared" si="7"/>
        <v>45633</v>
      </c>
      <c r="U10" s="37"/>
      <c r="V10" s="15">
        <f t="shared" si="8"/>
        <v>45664</v>
      </c>
      <c r="W10" s="37" t="s">
        <v>172</v>
      </c>
      <c r="X10" s="38">
        <f t="shared" si="9"/>
        <v>45695</v>
      </c>
      <c r="Y10" s="37" t="s">
        <v>61</v>
      </c>
      <c r="Z10" s="38">
        <f t="shared" si="10"/>
        <v>45723</v>
      </c>
      <c r="AA10" s="37" t="s">
        <v>113</v>
      </c>
      <c r="AB10" s="21">
        <v>7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ht="28.5" customHeight="1">
      <c r="B11" s="20">
        <v>8</v>
      </c>
      <c r="C11" s="38">
        <f t="shared" si="11"/>
        <v>45390</v>
      </c>
      <c r="D11" s="37" t="s">
        <v>116</v>
      </c>
      <c r="E11" s="38">
        <f t="shared" si="0"/>
        <v>45420</v>
      </c>
      <c r="F11" s="37" t="s">
        <v>132</v>
      </c>
      <c r="G11" s="38">
        <f t="shared" si="1"/>
        <v>45451</v>
      </c>
      <c r="H11" s="52" t="s">
        <v>77</v>
      </c>
      <c r="I11" s="38">
        <f t="shared" si="2"/>
        <v>45481</v>
      </c>
      <c r="J11" s="37" t="s">
        <v>99</v>
      </c>
      <c r="K11" s="38">
        <f t="shared" si="3"/>
        <v>45512</v>
      </c>
      <c r="L11" s="37"/>
      <c r="M11" s="38">
        <f t="shared" si="4"/>
        <v>45543</v>
      </c>
      <c r="N11" s="37"/>
      <c r="O11" s="41">
        <v>8</v>
      </c>
      <c r="P11" s="38">
        <f t="shared" si="5"/>
        <v>45573</v>
      </c>
      <c r="Q11" s="37" t="s">
        <v>165</v>
      </c>
      <c r="R11" s="38">
        <f t="shared" si="6"/>
        <v>45604</v>
      </c>
      <c r="S11" s="37"/>
      <c r="T11" s="38">
        <f t="shared" si="7"/>
        <v>45634</v>
      </c>
      <c r="U11" s="37"/>
      <c r="V11" s="15">
        <f t="shared" si="8"/>
        <v>45665</v>
      </c>
      <c r="W11" s="37" t="s">
        <v>34</v>
      </c>
      <c r="X11" s="38">
        <f t="shared" si="9"/>
        <v>45696</v>
      </c>
      <c r="Y11" s="37"/>
      <c r="Z11" s="38">
        <f t="shared" si="10"/>
        <v>45724</v>
      </c>
      <c r="AA11" s="37"/>
      <c r="AB11" s="21">
        <v>8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ht="33" customHeight="1">
      <c r="B12" s="20">
        <v>9</v>
      </c>
      <c r="C12" s="38">
        <f t="shared" si="11"/>
        <v>45391</v>
      </c>
      <c r="D12" s="37" t="s">
        <v>87</v>
      </c>
      <c r="E12" s="38">
        <f t="shared" si="0"/>
        <v>45421</v>
      </c>
      <c r="F12" s="37" t="s">
        <v>204</v>
      </c>
      <c r="G12" s="38">
        <f t="shared" si="1"/>
        <v>45452</v>
      </c>
      <c r="H12" s="37"/>
      <c r="I12" s="38">
        <f t="shared" si="2"/>
        <v>45482</v>
      </c>
      <c r="J12" s="37" t="s">
        <v>145</v>
      </c>
      <c r="K12" s="38">
        <f t="shared" si="3"/>
        <v>45513</v>
      </c>
      <c r="L12" s="37"/>
      <c r="M12" s="38">
        <f t="shared" si="4"/>
        <v>45544</v>
      </c>
      <c r="N12" s="37"/>
      <c r="O12" s="41">
        <v>9</v>
      </c>
      <c r="P12" s="38">
        <f t="shared" si="5"/>
        <v>45574</v>
      </c>
      <c r="Q12" s="40" t="s">
        <v>148</v>
      </c>
      <c r="R12" s="38">
        <f t="shared" si="6"/>
        <v>45605</v>
      </c>
      <c r="S12" s="37"/>
      <c r="T12" s="38">
        <f t="shared" si="7"/>
        <v>45635</v>
      </c>
      <c r="U12" s="37"/>
      <c r="V12" s="15">
        <f t="shared" si="8"/>
        <v>45666</v>
      </c>
      <c r="W12" s="37" t="s">
        <v>108</v>
      </c>
      <c r="X12" s="38">
        <f t="shared" si="9"/>
        <v>45697</v>
      </c>
      <c r="Y12" s="37"/>
      <c r="Z12" s="38">
        <f t="shared" si="10"/>
        <v>45725</v>
      </c>
      <c r="AA12" s="37"/>
      <c r="AB12" s="21">
        <v>9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2:41" ht="28.5" customHeight="1">
      <c r="B13" s="20">
        <v>10</v>
      </c>
      <c r="C13" s="38">
        <f t="shared" si="11"/>
        <v>45392</v>
      </c>
      <c r="D13" s="37" t="s">
        <v>86</v>
      </c>
      <c r="E13" s="38">
        <f t="shared" si="0"/>
        <v>45422</v>
      </c>
      <c r="F13" s="37" t="s">
        <v>205</v>
      </c>
      <c r="G13" s="38">
        <f t="shared" si="1"/>
        <v>45453</v>
      </c>
      <c r="H13" s="37" t="s">
        <v>72</v>
      </c>
      <c r="I13" s="38">
        <f t="shared" si="2"/>
        <v>45483</v>
      </c>
      <c r="J13" s="37" t="s">
        <v>96</v>
      </c>
      <c r="K13" s="38">
        <f t="shared" si="3"/>
        <v>45514</v>
      </c>
      <c r="L13" s="37"/>
      <c r="M13" s="38">
        <f t="shared" si="4"/>
        <v>45545</v>
      </c>
      <c r="N13" s="37"/>
      <c r="O13" s="41">
        <v>10</v>
      </c>
      <c r="P13" s="38">
        <f t="shared" si="5"/>
        <v>45575</v>
      </c>
      <c r="Q13" s="37"/>
      <c r="R13" s="38">
        <f t="shared" si="6"/>
        <v>45606</v>
      </c>
      <c r="S13" s="37"/>
      <c r="T13" s="38">
        <f t="shared" si="7"/>
        <v>45636</v>
      </c>
      <c r="U13" s="37"/>
      <c r="V13" s="38">
        <f t="shared" si="8"/>
        <v>45667</v>
      </c>
      <c r="W13" s="37" t="s">
        <v>55</v>
      </c>
      <c r="X13" s="38">
        <f t="shared" si="9"/>
        <v>45698</v>
      </c>
      <c r="Y13" s="37"/>
      <c r="Z13" s="38">
        <f t="shared" si="10"/>
        <v>45726</v>
      </c>
      <c r="AA13" s="37"/>
      <c r="AB13" s="21">
        <v>10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2:41" ht="28.5" customHeight="1">
      <c r="B14" s="20">
        <v>11</v>
      </c>
      <c r="C14" s="38">
        <f t="shared" si="11"/>
        <v>45393</v>
      </c>
      <c r="D14" s="37"/>
      <c r="E14" s="38">
        <f aca="true" t="shared" si="12" ref="E14:E34">IF(E13="","",E13+1)</f>
        <v>45423</v>
      </c>
      <c r="F14" s="37"/>
      <c r="G14" s="38">
        <f t="shared" si="1"/>
        <v>45454</v>
      </c>
      <c r="H14" s="37" t="s">
        <v>131</v>
      </c>
      <c r="I14" s="38">
        <f t="shared" si="2"/>
        <v>45484</v>
      </c>
      <c r="J14" s="37"/>
      <c r="K14" s="38">
        <f t="shared" si="3"/>
        <v>45515</v>
      </c>
      <c r="L14" s="37" t="s">
        <v>101</v>
      </c>
      <c r="M14" s="38">
        <f t="shared" si="4"/>
        <v>45546</v>
      </c>
      <c r="N14" s="37"/>
      <c r="O14" s="41">
        <v>11</v>
      </c>
      <c r="P14" s="38">
        <f t="shared" si="5"/>
        <v>45576</v>
      </c>
      <c r="Q14" s="37" t="s">
        <v>104</v>
      </c>
      <c r="R14" s="38">
        <f t="shared" si="6"/>
        <v>45607</v>
      </c>
      <c r="S14" s="37"/>
      <c r="T14" s="38">
        <f t="shared" si="7"/>
        <v>45637</v>
      </c>
      <c r="U14" s="37" t="s">
        <v>73</v>
      </c>
      <c r="V14" s="38">
        <f t="shared" si="8"/>
        <v>45668</v>
      </c>
      <c r="W14" s="37"/>
      <c r="X14" s="38">
        <f t="shared" si="9"/>
        <v>45699</v>
      </c>
      <c r="Y14" s="37" t="s">
        <v>42</v>
      </c>
      <c r="Z14" s="38">
        <f t="shared" si="10"/>
        <v>45727</v>
      </c>
      <c r="AA14" s="37" t="s">
        <v>178</v>
      </c>
      <c r="AB14" s="21">
        <v>11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2:41" ht="28.5" customHeight="1">
      <c r="B15" s="20">
        <v>12</v>
      </c>
      <c r="C15" s="38">
        <f t="shared" si="11"/>
        <v>45394</v>
      </c>
      <c r="D15" s="37" t="s">
        <v>89</v>
      </c>
      <c r="E15" s="38">
        <f t="shared" si="12"/>
        <v>45424</v>
      </c>
      <c r="F15" s="37"/>
      <c r="G15" s="38">
        <f t="shared" si="1"/>
        <v>45455</v>
      </c>
      <c r="H15" s="37" t="s">
        <v>134</v>
      </c>
      <c r="I15" s="38">
        <f t="shared" si="2"/>
        <v>45485</v>
      </c>
      <c r="J15" s="37" t="s">
        <v>95</v>
      </c>
      <c r="K15" s="38">
        <f t="shared" si="3"/>
        <v>45516</v>
      </c>
      <c r="L15" s="37" t="s">
        <v>126</v>
      </c>
      <c r="M15" s="38">
        <f t="shared" si="4"/>
        <v>45547</v>
      </c>
      <c r="N15" s="37"/>
      <c r="O15" s="41">
        <v>12</v>
      </c>
      <c r="P15" s="38">
        <f t="shared" si="5"/>
        <v>45577</v>
      </c>
      <c r="Q15" s="40"/>
      <c r="R15" s="38">
        <f t="shared" si="6"/>
        <v>45608</v>
      </c>
      <c r="S15" s="37" t="s">
        <v>131</v>
      </c>
      <c r="T15" s="38">
        <f t="shared" si="7"/>
        <v>45638</v>
      </c>
      <c r="U15" s="37"/>
      <c r="V15" s="38">
        <f t="shared" si="8"/>
        <v>45669</v>
      </c>
      <c r="W15" s="37"/>
      <c r="X15" s="38">
        <f t="shared" si="9"/>
        <v>45700</v>
      </c>
      <c r="Y15" s="37" t="s">
        <v>138</v>
      </c>
      <c r="Z15" s="38">
        <f t="shared" si="10"/>
        <v>45728</v>
      </c>
      <c r="AA15" s="37" t="s">
        <v>185</v>
      </c>
      <c r="AB15" s="21">
        <v>12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ht="28.5" customHeight="1">
      <c r="B16" s="20">
        <v>13</v>
      </c>
      <c r="C16" s="38">
        <f t="shared" si="11"/>
        <v>45395</v>
      </c>
      <c r="D16" s="37"/>
      <c r="E16" s="38">
        <f t="shared" si="12"/>
        <v>45425</v>
      </c>
      <c r="F16" s="37" t="s">
        <v>91</v>
      </c>
      <c r="G16" s="38">
        <f t="shared" si="1"/>
        <v>45456</v>
      </c>
      <c r="H16" s="37" t="s">
        <v>163</v>
      </c>
      <c r="I16" s="38">
        <f t="shared" si="2"/>
        <v>45486</v>
      </c>
      <c r="J16" s="37"/>
      <c r="K16" s="38">
        <f t="shared" si="3"/>
        <v>45517</v>
      </c>
      <c r="L16" s="37" t="s">
        <v>65</v>
      </c>
      <c r="M16" s="38">
        <f t="shared" si="4"/>
        <v>45548</v>
      </c>
      <c r="N16" s="37"/>
      <c r="O16" s="41">
        <v>13</v>
      </c>
      <c r="P16" s="38">
        <f t="shared" si="5"/>
        <v>45578</v>
      </c>
      <c r="Q16" s="37"/>
      <c r="R16" s="38">
        <f t="shared" si="6"/>
        <v>45609</v>
      </c>
      <c r="S16" s="37" t="s">
        <v>136</v>
      </c>
      <c r="T16" s="38">
        <f t="shared" si="7"/>
        <v>45639</v>
      </c>
      <c r="U16" s="37"/>
      <c r="V16" s="38">
        <f t="shared" si="8"/>
        <v>45670</v>
      </c>
      <c r="W16" s="37" t="s">
        <v>50</v>
      </c>
      <c r="X16" s="38">
        <f t="shared" si="9"/>
        <v>45701</v>
      </c>
      <c r="Y16" s="37" t="s">
        <v>143</v>
      </c>
      <c r="Z16" s="38">
        <f t="shared" si="10"/>
        <v>45729</v>
      </c>
      <c r="AA16" s="37"/>
      <c r="AB16" s="21">
        <v>13</v>
      </c>
      <c r="AD16" s="6"/>
      <c r="AE16" s="6"/>
      <c r="AF16" s="6"/>
      <c r="AG16" s="6"/>
      <c r="AH16" s="6"/>
      <c r="AI16" s="6"/>
      <c r="AJ16" s="6">
        <v>13</v>
      </c>
      <c r="AK16" s="6"/>
      <c r="AL16" s="6"/>
      <c r="AM16" s="6"/>
      <c r="AN16" s="6"/>
      <c r="AO16" s="6"/>
    </row>
    <row r="17" spans="2:41" ht="28.5" customHeight="1">
      <c r="B17" s="20">
        <v>14</v>
      </c>
      <c r="C17" s="38">
        <f t="shared" si="11"/>
        <v>45396</v>
      </c>
      <c r="D17" s="37"/>
      <c r="E17" s="38">
        <f t="shared" si="12"/>
        <v>45426</v>
      </c>
      <c r="F17" s="37" t="s">
        <v>176</v>
      </c>
      <c r="G17" s="38">
        <f t="shared" si="1"/>
        <v>45457</v>
      </c>
      <c r="H17" s="37" t="s">
        <v>63</v>
      </c>
      <c r="I17" s="38">
        <f t="shared" si="2"/>
        <v>45487</v>
      </c>
      <c r="J17" s="37"/>
      <c r="K17" s="38">
        <f t="shared" si="3"/>
        <v>45518</v>
      </c>
      <c r="L17" s="37" t="s">
        <v>65</v>
      </c>
      <c r="M17" s="38">
        <f t="shared" si="4"/>
        <v>45549</v>
      </c>
      <c r="N17" s="37"/>
      <c r="O17" s="41">
        <v>14</v>
      </c>
      <c r="P17" s="38">
        <f t="shared" si="5"/>
        <v>45579</v>
      </c>
      <c r="Q17" s="40" t="s">
        <v>51</v>
      </c>
      <c r="R17" s="38">
        <f t="shared" si="6"/>
        <v>45610</v>
      </c>
      <c r="S17" s="37" t="s">
        <v>191</v>
      </c>
      <c r="T17" s="38">
        <f t="shared" si="7"/>
        <v>45640</v>
      </c>
      <c r="U17" s="37" t="s">
        <v>107</v>
      </c>
      <c r="V17" s="38">
        <f t="shared" si="8"/>
        <v>45671</v>
      </c>
      <c r="W17" s="37" t="s">
        <v>131</v>
      </c>
      <c r="X17" s="38">
        <f t="shared" si="9"/>
        <v>45702</v>
      </c>
      <c r="Y17" s="37" t="s">
        <v>139</v>
      </c>
      <c r="Z17" s="38">
        <f t="shared" si="10"/>
        <v>45730</v>
      </c>
      <c r="AA17" s="37"/>
      <c r="AB17" s="21">
        <v>14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ht="28.5" customHeight="1">
      <c r="B18" s="20">
        <v>15</v>
      </c>
      <c r="C18" s="38">
        <f t="shared" si="11"/>
        <v>45397</v>
      </c>
      <c r="D18" s="37" t="s">
        <v>117</v>
      </c>
      <c r="E18" s="38">
        <f t="shared" si="12"/>
        <v>45427</v>
      </c>
      <c r="F18" s="37" t="s">
        <v>177</v>
      </c>
      <c r="G18" s="38">
        <f t="shared" si="1"/>
        <v>45458</v>
      </c>
      <c r="H18" s="37" t="s">
        <v>75</v>
      </c>
      <c r="I18" s="38">
        <f t="shared" si="2"/>
        <v>45488</v>
      </c>
      <c r="J18" s="37" t="s">
        <v>37</v>
      </c>
      <c r="K18" s="38">
        <f t="shared" si="3"/>
        <v>45519</v>
      </c>
      <c r="L18" s="37" t="s">
        <v>65</v>
      </c>
      <c r="M18" s="38">
        <f t="shared" si="4"/>
        <v>45550</v>
      </c>
      <c r="N18" s="37" t="s">
        <v>43</v>
      </c>
      <c r="O18" s="41">
        <v>15</v>
      </c>
      <c r="P18" s="38">
        <f t="shared" si="5"/>
        <v>45580</v>
      </c>
      <c r="Q18" s="37" t="s">
        <v>149</v>
      </c>
      <c r="R18" s="38">
        <f t="shared" si="6"/>
        <v>45611</v>
      </c>
      <c r="S18" s="37" t="s">
        <v>68</v>
      </c>
      <c r="T18" s="38">
        <f t="shared" si="7"/>
        <v>45641</v>
      </c>
      <c r="U18" s="37" t="s">
        <v>59</v>
      </c>
      <c r="V18" s="38">
        <f t="shared" si="8"/>
        <v>45672</v>
      </c>
      <c r="W18" s="37" t="s">
        <v>137</v>
      </c>
      <c r="X18" s="38">
        <f t="shared" si="9"/>
        <v>45703</v>
      </c>
      <c r="Y18" s="37" t="s">
        <v>171</v>
      </c>
      <c r="Z18" s="38">
        <f t="shared" si="10"/>
        <v>45731</v>
      </c>
      <c r="AA18" s="59"/>
      <c r="AB18" s="21">
        <v>15</v>
      </c>
      <c r="AD18" s="6"/>
      <c r="AE18" s="6"/>
      <c r="AF18" s="6"/>
      <c r="AG18" s="6"/>
      <c r="AH18" s="6"/>
      <c r="AI18" s="6">
        <v>15</v>
      </c>
      <c r="AJ18" s="6"/>
      <c r="AK18" s="6"/>
      <c r="AL18" s="6"/>
      <c r="AM18" s="6"/>
      <c r="AN18" s="6"/>
      <c r="AO18" s="6"/>
    </row>
    <row r="19" spans="2:41" ht="28.5" customHeight="1">
      <c r="B19" s="20">
        <v>16</v>
      </c>
      <c r="C19" s="38">
        <f t="shared" si="11"/>
        <v>45398</v>
      </c>
      <c r="D19" s="37" t="s">
        <v>93</v>
      </c>
      <c r="E19" s="38">
        <f t="shared" si="12"/>
        <v>45428</v>
      </c>
      <c r="F19" s="37" t="s">
        <v>209</v>
      </c>
      <c r="G19" s="38">
        <f t="shared" si="1"/>
        <v>45459</v>
      </c>
      <c r="H19" s="37" t="s">
        <v>94</v>
      </c>
      <c r="I19" s="38">
        <f t="shared" si="2"/>
        <v>45489</v>
      </c>
      <c r="J19" s="37" t="s">
        <v>146</v>
      </c>
      <c r="K19" s="38">
        <f t="shared" si="3"/>
        <v>45520</v>
      </c>
      <c r="L19" s="37"/>
      <c r="M19" s="38">
        <f t="shared" si="4"/>
        <v>45551</v>
      </c>
      <c r="N19" s="37" t="s">
        <v>67</v>
      </c>
      <c r="O19" s="41">
        <v>16</v>
      </c>
      <c r="P19" s="38">
        <f t="shared" si="5"/>
        <v>45581</v>
      </c>
      <c r="Q19" s="37" t="s">
        <v>134</v>
      </c>
      <c r="R19" s="38">
        <f t="shared" si="6"/>
        <v>45612</v>
      </c>
      <c r="S19" s="37" t="s">
        <v>56</v>
      </c>
      <c r="T19" s="38">
        <f t="shared" si="7"/>
        <v>45642</v>
      </c>
      <c r="U19" s="37" t="s">
        <v>36</v>
      </c>
      <c r="V19" s="38">
        <f t="shared" si="8"/>
        <v>45673</v>
      </c>
      <c r="W19" s="37" t="s">
        <v>168</v>
      </c>
      <c r="X19" s="38">
        <f t="shared" si="9"/>
        <v>45704</v>
      </c>
      <c r="Y19" s="37"/>
      <c r="Z19" s="38">
        <f t="shared" si="10"/>
        <v>45732</v>
      </c>
      <c r="AA19" s="60"/>
      <c r="AB19" s="21">
        <v>16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2:41" ht="28.5" customHeight="1">
      <c r="B20" s="20">
        <v>17</v>
      </c>
      <c r="C20" s="38">
        <f t="shared" si="11"/>
        <v>45399</v>
      </c>
      <c r="D20" s="37"/>
      <c r="E20" s="38">
        <f t="shared" si="12"/>
        <v>45429</v>
      </c>
      <c r="F20" s="37" t="s">
        <v>70</v>
      </c>
      <c r="G20" s="38">
        <f t="shared" si="1"/>
        <v>45460</v>
      </c>
      <c r="H20" s="37" t="s">
        <v>201</v>
      </c>
      <c r="I20" s="38">
        <f t="shared" si="2"/>
        <v>45490</v>
      </c>
      <c r="J20" s="37" t="s">
        <v>147</v>
      </c>
      <c r="K20" s="38">
        <f t="shared" si="3"/>
        <v>45521</v>
      </c>
      <c r="L20" s="37" t="s">
        <v>46</v>
      </c>
      <c r="M20" s="38">
        <f t="shared" si="4"/>
        <v>45552</v>
      </c>
      <c r="N20" s="37" t="s">
        <v>68</v>
      </c>
      <c r="O20" s="41">
        <v>17</v>
      </c>
      <c r="P20" s="38">
        <f t="shared" si="5"/>
        <v>45582</v>
      </c>
      <c r="Q20" s="37" t="s">
        <v>150</v>
      </c>
      <c r="R20" s="38">
        <f t="shared" si="6"/>
        <v>45613</v>
      </c>
      <c r="S20" s="37"/>
      <c r="T20" s="38">
        <f t="shared" si="7"/>
        <v>45643</v>
      </c>
      <c r="U20" s="37" t="s">
        <v>151</v>
      </c>
      <c r="V20" s="38">
        <f t="shared" si="8"/>
        <v>45674</v>
      </c>
      <c r="W20" s="37" t="s">
        <v>110</v>
      </c>
      <c r="X20" s="38">
        <f t="shared" si="9"/>
        <v>45705</v>
      </c>
      <c r="Y20" s="37" t="s">
        <v>36</v>
      </c>
      <c r="Z20" s="38">
        <f t="shared" si="10"/>
        <v>45733</v>
      </c>
      <c r="AA20" s="37" t="s">
        <v>68</v>
      </c>
      <c r="AB20" s="21">
        <v>17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ht="28.5" customHeight="1">
      <c r="B21" s="20">
        <v>18</v>
      </c>
      <c r="C21" s="38">
        <f t="shared" si="11"/>
        <v>45400</v>
      </c>
      <c r="D21" s="37" t="s">
        <v>202</v>
      </c>
      <c r="E21" s="38">
        <f t="shared" si="12"/>
        <v>45430</v>
      </c>
      <c r="F21" s="37"/>
      <c r="G21" s="38">
        <f t="shared" si="1"/>
        <v>45461</v>
      </c>
      <c r="H21" s="37" t="s">
        <v>178</v>
      </c>
      <c r="I21" s="38">
        <f t="shared" si="2"/>
        <v>45491</v>
      </c>
      <c r="J21" s="37" t="s">
        <v>197</v>
      </c>
      <c r="K21" s="38">
        <f t="shared" si="3"/>
        <v>45522</v>
      </c>
      <c r="L21" s="37" t="s">
        <v>102</v>
      </c>
      <c r="M21" s="38">
        <f t="shared" si="4"/>
        <v>45553</v>
      </c>
      <c r="N21" s="37" t="s">
        <v>121</v>
      </c>
      <c r="O21" s="41">
        <v>18</v>
      </c>
      <c r="P21" s="38">
        <f t="shared" si="5"/>
        <v>45583</v>
      </c>
      <c r="Q21" s="37" t="s">
        <v>166</v>
      </c>
      <c r="R21" s="38">
        <f t="shared" si="6"/>
        <v>45614</v>
      </c>
      <c r="S21" s="37" t="s">
        <v>36</v>
      </c>
      <c r="T21" s="38">
        <f t="shared" si="7"/>
        <v>45644</v>
      </c>
      <c r="U21" s="37" t="s">
        <v>134</v>
      </c>
      <c r="V21" s="38">
        <f t="shared" si="8"/>
        <v>45675</v>
      </c>
      <c r="W21" s="37"/>
      <c r="X21" s="38">
        <f t="shared" si="9"/>
        <v>45706</v>
      </c>
      <c r="Y21" s="37" t="s">
        <v>184</v>
      </c>
      <c r="Z21" s="38">
        <f t="shared" si="10"/>
        <v>45734</v>
      </c>
      <c r="AA21" s="37"/>
      <c r="AB21" s="21">
        <v>18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2:41" ht="28.5" customHeight="1">
      <c r="B22" s="20">
        <v>19</v>
      </c>
      <c r="C22" s="38">
        <f t="shared" si="11"/>
        <v>45401</v>
      </c>
      <c r="D22" s="37" t="s">
        <v>203</v>
      </c>
      <c r="E22" s="38">
        <f t="shared" si="12"/>
        <v>45431</v>
      </c>
      <c r="F22" s="37"/>
      <c r="G22" s="38">
        <f t="shared" si="1"/>
        <v>45462</v>
      </c>
      <c r="H22" s="37"/>
      <c r="I22" s="38">
        <f t="shared" si="2"/>
        <v>45492</v>
      </c>
      <c r="J22" s="37" t="s">
        <v>100</v>
      </c>
      <c r="K22" s="38">
        <f t="shared" si="3"/>
        <v>45523</v>
      </c>
      <c r="L22" s="37"/>
      <c r="M22" s="38">
        <f t="shared" si="4"/>
        <v>45554</v>
      </c>
      <c r="N22" s="37"/>
      <c r="O22" s="41">
        <v>19</v>
      </c>
      <c r="P22" s="38">
        <f t="shared" si="5"/>
        <v>45584</v>
      </c>
      <c r="Q22" s="37"/>
      <c r="R22" s="38">
        <f t="shared" si="6"/>
        <v>45615</v>
      </c>
      <c r="S22" s="37" t="s">
        <v>178</v>
      </c>
      <c r="T22" s="38">
        <f t="shared" si="7"/>
        <v>45645</v>
      </c>
      <c r="U22" s="37" t="s">
        <v>162</v>
      </c>
      <c r="V22" s="15">
        <f t="shared" si="8"/>
        <v>45676</v>
      </c>
      <c r="W22" s="37"/>
      <c r="X22" s="38">
        <f t="shared" si="9"/>
        <v>45707</v>
      </c>
      <c r="Y22" s="37" t="s">
        <v>121</v>
      </c>
      <c r="Z22" s="38">
        <f t="shared" si="10"/>
        <v>45735</v>
      </c>
      <c r="AA22" s="37" t="s">
        <v>41</v>
      </c>
      <c r="AB22" s="21">
        <v>19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2:41" ht="28.5" customHeight="1">
      <c r="B23" s="20">
        <v>20</v>
      </c>
      <c r="C23" s="38">
        <f t="shared" si="11"/>
        <v>45402</v>
      </c>
      <c r="D23" s="37" t="s">
        <v>174</v>
      </c>
      <c r="E23" s="38">
        <f t="shared" si="12"/>
        <v>45432</v>
      </c>
      <c r="F23" s="37"/>
      <c r="G23" s="38">
        <f t="shared" si="1"/>
        <v>45463</v>
      </c>
      <c r="H23" s="37"/>
      <c r="I23" s="38">
        <f t="shared" si="2"/>
        <v>45493</v>
      </c>
      <c r="J23" s="43"/>
      <c r="K23" s="38">
        <f t="shared" si="3"/>
        <v>45524</v>
      </c>
      <c r="L23" s="37"/>
      <c r="M23" s="38">
        <f t="shared" si="4"/>
        <v>45555</v>
      </c>
      <c r="N23" s="37"/>
      <c r="O23" s="41">
        <v>20</v>
      </c>
      <c r="P23" s="38">
        <f t="shared" si="5"/>
        <v>45585</v>
      </c>
      <c r="Q23" s="37"/>
      <c r="R23" s="38">
        <f t="shared" si="6"/>
        <v>45616</v>
      </c>
      <c r="S23" s="37" t="s">
        <v>121</v>
      </c>
      <c r="T23" s="38">
        <f t="shared" si="7"/>
        <v>45646</v>
      </c>
      <c r="U23" s="37"/>
      <c r="V23" s="15">
        <f t="shared" si="8"/>
        <v>45677</v>
      </c>
      <c r="W23" s="37"/>
      <c r="X23" s="38">
        <f t="shared" si="9"/>
        <v>45708</v>
      </c>
      <c r="Y23" s="37"/>
      <c r="Z23" s="38">
        <f t="shared" si="10"/>
        <v>45736</v>
      </c>
      <c r="AA23" s="37" t="s">
        <v>40</v>
      </c>
      <c r="AB23" s="21">
        <v>20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2:41" ht="28.5" customHeight="1">
      <c r="B24" s="20">
        <v>21</v>
      </c>
      <c r="C24" s="38">
        <f t="shared" si="11"/>
        <v>45403</v>
      </c>
      <c r="D24" s="37"/>
      <c r="E24" s="38">
        <f t="shared" si="12"/>
        <v>45433</v>
      </c>
      <c r="F24" s="37" t="s">
        <v>144</v>
      </c>
      <c r="G24" s="38">
        <f t="shared" si="1"/>
        <v>45464</v>
      </c>
      <c r="H24" s="37"/>
      <c r="I24" s="38">
        <f t="shared" si="2"/>
        <v>45494</v>
      </c>
      <c r="J24" s="43"/>
      <c r="K24" s="38">
        <f t="shared" si="3"/>
        <v>45525</v>
      </c>
      <c r="L24" s="37"/>
      <c r="M24" s="38">
        <f t="shared" si="4"/>
        <v>45556</v>
      </c>
      <c r="N24" s="37"/>
      <c r="O24" s="41">
        <v>21</v>
      </c>
      <c r="P24" s="38">
        <f t="shared" si="5"/>
        <v>45586</v>
      </c>
      <c r="Q24" s="37"/>
      <c r="R24" s="38">
        <f t="shared" si="6"/>
        <v>45617</v>
      </c>
      <c r="S24" s="37"/>
      <c r="T24" s="38">
        <f t="shared" si="7"/>
        <v>45647</v>
      </c>
      <c r="U24" s="37"/>
      <c r="V24" s="15">
        <f t="shared" si="8"/>
        <v>45678</v>
      </c>
      <c r="W24" s="37" t="s">
        <v>182</v>
      </c>
      <c r="X24" s="38">
        <f t="shared" si="9"/>
        <v>45709</v>
      </c>
      <c r="Y24" s="37" t="s">
        <v>112</v>
      </c>
      <c r="Z24" s="38">
        <f t="shared" si="10"/>
        <v>45737</v>
      </c>
      <c r="AA24" s="37" t="s">
        <v>38</v>
      </c>
      <c r="AB24" s="21">
        <v>21</v>
      </c>
      <c r="AD24" s="6"/>
      <c r="AE24" s="6"/>
      <c r="AF24" s="6"/>
      <c r="AG24" s="6">
        <v>21</v>
      </c>
      <c r="AH24" s="6"/>
      <c r="AI24" s="6"/>
      <c r="AJ24" s="6"/>
      <c r="AK24" s="6"/>
      <c r="AL24" s="6"/>
      <c r="AM24" s="6"/>
      <c r="AN24" s="6"/>
      <c r="AO24" s="6"/>
    </row>
    <row r="25" spans="2:41" ht="28.5" customHeight="1">
      <c r="B25" s="20">
        <v>22</v>
      </c>
      <c r="C25" s="38">
        <f t="shared" si="11"/>
        <v>45404</v>
      </c>
      <c r="D25" s="52" t="s">
        <v>36</v>
      </c>
      <c r="E25" s="38">
        <f>IF(E24="","",E24+1)</f>
        <v>45434</v>
      </c>
      <c r="F25" s="55" t="s">
        <v>121</v>
      </c>
      <c r="G25" s="38">
        <f t="shared" si="1"/>
        <v>45465</v>
      </c>
      <c r="H25" s="37"/>
      <c r="I25" s="38">
        <f t="shared" si="2"/>
        <v>45495</v>
      </c>
      <c r="J25" s="37" t="s">
        <v>118</v>
      </c>
      <c r="K25" s="38">
        <f t="shared" si="3"/>
        <v>45526</v>
      </c>
      <c r="L25" s="37"/>
      <c r="M25" s="38">
        <f t="shared" si="4"/>
        <v>45557</v>
      </c>
      <c r="N25" s="37"/>
      <c r="O25" s="41">
        <v>22</v>
      </c>
      <c r="P25" s="38">
        <f t="shared" si="5"/>
        <v>45587</v>
      </c>
      <c r="Q25" s="37" t="s">
        <v>178</v>
      </c>
      <c r="R25" s="38">
        <f t="shared" si="6"/>
        <v>45618</v>
      </c>
      <c r="S25" s="37" t="s">
        <v>109</v>
      </c>
      <c r="T25" s="38">
        <f t="shared" si="7"/>
        <v>45648</v>
      </c>
      <c r="U25" s="43"/>
      <c r="V25" s="15">
        <f t="shared" si="8"/>
        <v>45679</v>
      </c>
      <c r="W25" s="37" t="s">
        <v>183</v>
      </c>
      <c r="X25" s="38">
        <f t="shared" si="9"/>
        <v>45710</v>
      </c>
      <c r="Y25" s="37"/>
      <c r="Z25" s="38">
        <f t="shared" si="10"/>
        <v>45738</v>
      </c>
      <c r="AA25" s="37" t="s">
        <v>114</v>
      </c>
      <c r="AB25" s="21">
        <v>22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2:41" ht="28.5" customHeight="1">
      <c r="B26" s="20">
        <v>23</v>
      </c>
      <c r="C26" s="38">
        <f t="shared" si="11"/>
        <v>45405</v>
      </c>
      <c r="D26" s="55" t="s">
        <v>208</v>
      </c>
      <c r="E26" s="38">
        <f t="shared" si="12"/>
        <v>45435</v>
      </c>
      <c r="F26" s="37" t="s">
        <v>58</v>
      </c>
      <c r="G26" s="38">
        <f t="shared" si="1"/>
        <v>45466</v>
      </c>
      <c r="H26" s="37"/>
      <c r="I26" s="38">
        <f t="shared" si="2"/>
        <v>45496</v>
      </c>
      <c r="J26" s="37"/>
      <c r="K26" s="38">
        <f t="shared" si="3"/>
        <v>45527</v>
      </c>
      <c r="L26" s="37" t="s">
        <v>103</v>
      </c>
      <c r="M26" s="38">
        <f t="shared" si="4"/>
        <v>45558</v>
      </c>
      <c r="N26" s="42" t="s">
        <v>35</v>
      </c>
      <c r="O26" s="41">
        <v>23</v>
      </c>
      <c r="P26" s="38">
        <f t="shared" si="5"/>
        <v>45588</v>
      </c>
      <c r="Q26" s="37" t="s">
        <v>121</v>
      </c>
      <c r="R26" s="38">
        <f t="shared" si="6"/>
        <v>45619</v>
      </c>
      <c r="S26" s="37" t="s">
        <v>29</v>
      </c>
      <c r="T26" s="38">
        <f t="shared" si="7"/>
        <v>45649</v>
      </c>
      <c r="U26" s="43" t="s">
        <v>78</v>
      </c>
      <c r="V26" s="15">
        <f t="shared" si="8"/>
        <v>45680</v>
      </c>
      <c r="W26" s="37"/>
      <c r="X26" s="38">
        <f t="shared" si="9"/>
        <v>45711</v>
      </c>
      <c r="Y26" s="37" t="s">
        <v>39</v>
      </c>
      <c r="Z26" s="38">
        <f t="shared" si="10"/>
        <v>45739</v>
      </c>
      <c r="AA26" s="37"/>
      <c r="AB26" s="21">
        <v>23</v>
      </c>
      <c r="AD26" s="6"/>
      <c r="AE26" s="6"/>
      <c r="AF26" s="6"/>
      <c r="AG26" s="6"/>
      <c r="AH26" s="6"/>
      <c r="AI26" s="6">
        <v>23</v>
      </c>
      <c r="AJ26" s="6"/>
      <c r="AK26" s="6">
        <v>23</v>
      </c>
      <c r="AL26" s="6">
        <v>23</v>
      </c>
      <c r="AM26" s="6"/>
      <c r="AN26" s="6"/>
      <c r="AO26" s="6"/>
    </row>
    <row r="27" spans="2:41" ht="28.5" customHeight="1">
      <c r="B27" s="20">
        <v>24</v>
      </c>
      <c r="C27" s="54">
        <f>IF(C26="","",C26+1)</f>
        <v>45406</v>
      </c>
      <c r="D27" s="55" t="s">
        <v>207</v>
      </c>
      <c r="E27" s="38">
        <f t="shared" si="12"/>
        <v>45436</v>
      </c>
      <c r="F27" s="37" t="s">
        <v>206</v>
      </c>
      <c r="G27" s="38">
        <f t="shared" si="1"/>
        <v>45467</v>
      </c>
      <c r="H27" s="37"/>
      <c r="I27" s="38">
        <f t="shared" si="2"/>
        <v>45497</v>
      </c>
      <c r="J27" s="37"/>
      <c r="K27" s="38">
        <f t="shared" si="3"/>
        <v>45528</v>
      </c>
      <c r="L27" s="37"/>
      <c r="M27" s="38">
        <f t="shared" si="4"/>
        <v>45559</v>
      </c>
      <c r="N27" s="37"/>
      <c r="O27" s="41">
        <v>24</v>
      </c>
      <c r="P27" s="38">
        <f t="shared" si="5"/>
        <v>45589</v>
      </c>
      <c r="Q27" s="37" t="s">
        <v>58</v>
      </c>
      <c r="R27" s="38">
        <f t="shared" si="6"/>
        <v>45620</v>
      </c>
      <c r="S27" s="37"/>
      <c r="T27" s="38">
        <f t="shared" si="7"/>
        <v>45650</v>
      </c>
      <c r="U27" s="37"/>
      <c r="V27" s="38">
        <f t="shared" si="8"/>
        <v>45681</v>
      </c>
      <c r="W27" s="37"/>
      <c r="X27" s="38">
        <f t="shared" si="9"/>
        <v>45712</v>
      </c>
      <c r="Y27" s="37" t="s">
        <v>67</v>
      </c>
      <c r="Z27" s="38">
        <f t="shared" si="10"/>
        <v>45740</v>
      </c>
      <c r="AA27" s="37" t="s">
        <v>36</v>
      </c>
      <c r="AB27" s="21">
        <v>24</v>
      </c>
      <c r="AD27" s="6"/>
      <c r="AE27" s="6"/>
      <c r="AF27" s="6"/>
      <c r="AG27" s="6"/>
      <c r="AH27" s="6"/>
      <c r="AI27" s="6"/>
      <c r="AJ27" s="6"/>
      <c r="AK27" s="6">
        <v>24</v>
      </c>
      <c r="AL27" s="6"/>
      <c r="AM27" s="6"/>
      <c r="AN27" s="6"/>
      <c r="AO27" s="6"/>
    </row>
    <row r="28" spans="2:41" ht="28.5" customHeight="1">
      <c r="B28" s="20">
        <v>25</v>
      </c>
      <c r="C28" s="38">
        <f t="shared" si="11"/>
        <v>45407</v>
      </c>
      <c r="D28" s="37" t="s">
        <v>175</v>
      </c>
      <c r="E28" s="38">
        <f t="shared" si="12"/>
        <v>45437</v>
      </c>
      <c r="F28" s="37"/>
      <c r="G28" s="38">
        <f t="shared" si="1"/>
        <v>45468</v>
      </c>
      <c r="H28" s="37" t="s">
        <v>189</v>
      </c>
      <c r="I28" s="38">
        <f t="shared" si="2"/>
        <v>45498</v>
      </c>
      <c r="J28" s="43"/>
      <c r="K28" s="38">
        <f t="shared" si="3"/>
        <v>45529</v>
      </c>
      <c r="L28" s="37"/>
      <c r="M28" s="38">
        <f t="shared" si="4"/>
        <v>45560</v>
      </c>
      <c r="N28" s="37" t="s">
        <v>124</v>
      </c>
      <c r="O28" s="41">
        <v>25</v>
      </c>
      <c r="P28" s="38">
        <f t="shared" si="5"/>
        <v>45590</v>
      </c>
      <c r="Q28" s="37" t="s">
        <v>167</v>
      </c>
      <c r="R28" s="38">
        <f t="shared" si="6"/>
        <v>45621</v>
      </c>
      <c r="S28" s="37" t="s">
        <v>47</v>
      </c>
      <c r="T28" s="38">
        <f t="shared" si="7"/>
        <v>45651</v>
      </c>
      <c r="U28" s="37"/>
      <c r="V28" s="38">
        <f t="shared" si="8"/>
        <v>45682</v>
      </c>
      <c r="W28" s="37" t="s">
        <v>54</v>
      </c>
      <c r="X28" s="38">
        <f t="shared" si="9"/>
        <v>45713</v>
      </c>
      <c r="Y28" s="37" t="s">
        <v>135</v>
      </c>
      <c r="Z28" s="38">
        <f t="shared" si="10"/>
        <v>45741</v>
      </c>
      <c r="AA28" s="37" t="s">
        <v>128</v>
      </c>
      <c r="AB28" s="21">
        <v>25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ht="28.5" customHeight="1">
      <c r="B29" s="20">
        <v>26</v>
      </c>
      <c r="C29" s="38">
        <f t="shared" si="11"/>
        <v>45408</v>
      </c>
      <c r="D29" s="37" t="s">
        <v>90</v>
      </c>
      <c r="E29" s="38">
        <f t="shared" si="12"/>
        <v>45438</v>
      </c>
      <c r="F29" s="37"/>
      <c r="G29" s="38">
        <f t="shared" si="1"/>
        <v>45469</v>
      </c>
      <c r="H29" s="37" t="s">
        <v>121</v>
      </c>
      <c r="I29" s="38">
        <f t="shared" si="2"/>
        <v>45499</v>
      </c>
      <c r="J29" s="37"/>
      <c r="K29" s="38">
        <f t="shared" si="3"/>
        <v>45530</v>
      </c>
      <c r="L29" s="37"/>
      <c r="M29" s="38">
        <f t="shared" si="4"/>
        <v>45561</v>
      </c>
      <c r="N29" s="37" t="s">
        <v>119</v>
      </c>
      <c r="O29" s="41">
        <v>26</v>
      </c>
      <c r="P29" s="38">
        <f t="shared" si="5"/>
        <v>45591</v>
      </c>
      <c r="Q29" s="37"/>
      <c r="R29" s="38">
        <f t="shared" si="6"/>
        <v>45622</v>
      </c>
      <c r="S29" s="37" t="s">
        <v>85</v>
      </c>
      <c r="T29" s="38">
        <f t="shared" si="7"/>
        <v>45652</v>
      </c>
      <c r="U29" s="37"/>
      <c r="V29" s="38">
        <f t="shared" si="8"/>
        <v>45683</v>
      </c>
      <c r="W29" s="37"/>
      <c r="X29" s="38">
        <f t="shared" si="9"/>
        <v>45714</v>
      </c>
      <c r="Y29" s="37" t="s">
        <v>34</v>
      </c>
      <c r="Z29" s="38">
        <f t="shared" si="10"/>
        <v>45742</v>
      </c>
      <c r="AA29" s="37"/>
      <c r="AB29" s="21">
        <v>26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2:41" ht="28.5" customHeight="1">
      <c r="B30" s="20">
        <v>27</v>
      </c>
      <c r="C30" s="38">
        <f t="shared" si="11"/>
        <v>45409</v>
      </c>
      <c r="D30" s="37"/>
      <c r="E30" s="38">
        <f t="shared" si="12"/>
        <v>45439</v>
      </c>
      <c r="F30" s="37" t="s">
        <v>187</v>
      </c>
      <c r="G30" s="38">
        <f t="shared" si="1"/>
        <v>45470</v>
      </c>
      <c r="H30" s="37" t="s">
        <v>58</v>
      </c>
      <c r="I30" s="38">
        <f t="shared" si="2"/>
        <v>45500</v>
      </c>
      <c r="J30" s="37"/>
      <c r="K30" s="38">
        <f t="shared" si="3"/>
        <v>45531</v>
      </c>
      <c r="L30" s="37"/>
      <c r="M30" s="38">
        <f t="shared" si="4"/>
        <v>45562</v>
      </c>
      <c r="N30" s="37"/>
      <c r="O30" s="41">
        <v>27</v>
      </c>
      <c r="P30" s="38">
        <f t="shared" si="5"/>
        <v>45592</v>
      </c>
      <c r="Q30" s="37"/>
      <c r="R30" s="38">
        <f t="shared" si="6"/>
        <v>45623</v>
      </c>
      <c r="S30" s="37" t="s">
        <v>34</v>
      </c>
      <c r="T30" s="38">
        <f t="shared" si="7"/>
        <v>45653</v>
      </c>
      <c r="U30" s="37"/>
      <c r="V30" s="38">
        <f t="shared" si="8"/>
        <v>45684</v>
      </c>
      <c r="W30" s="37" t="s">
        <v>36</v>
      </c>
      <c r="X30" s="38">
        <f t="shared" si="9"/>
        <v>45715</v>
      </c>
      <c r="Y30" s="37" t="s">
        <v>125</v>
      </c>
      <c r="Z30" s="38">
        <f t="shared" si="10"/>
        <v>45743</v>
      </c>
      <c r="AA30" s="37"/>
      <c r="AB30" s="21">
        <v>27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28.5" customHeight="1">
      <c r="B31" s="20">
        <v>28</v>
      </c>
      <c r="C31" s="38">
        <f t="shared" si="11"/>
        <v>45410</v>
      </c>
      <c r="D31" s="37"/>
      <c r="E31" s="38">
        <f t="shared" si="12"/>
        <v>45440</v>
      </c>
      <c r="F31" s="37" t="s">
        <v>188</v>
      </c>
      <c r="G31" s="38">
        <f t="shared" si="1"/>
        <v>45471</v>
      </c>
      <c r="H31" s="37" t="s">
        <v>61</v>
      </c>
      <c r="I31" s="38">
        <f t="shared" si="2"/>
        <v>45501</v>
      </c>
      <c r="J31" s="37"/>
      <c r="K31" s="38">
        <f t="shared" si="3"/>
        <v>45532</v>
      </c>
      <c r="L31" s="37"/>
      <c r="M31" s="38">
        <f t="shared" si="4"/>
        <v>45563</v>
      </c>
      <c r="N31" s="37" t="s">
        <v>122</v>
      </c>
      <c r="O31" s="41">
        <v>28</v>
      </c>
      <c r="P31" s="38">
        <f t="shared" si="5"/>
        <v>45593</v>
      </c>
      <c r="Q31" s="37"/>
      <c r="R31" s="38">
        <f t="shared" si="6"/>
        <v>45624</v>
      </c>
      <c r="S31" s="37" t="s">
        <v>74</v>
      </c>
      <c r="T31" s="38">
        <f t="shared" si="7"/>
        <v>45654</v>
      </c>
      <c r="U31" s="37"/>
      <c r="V31" s="38">
        <f t="shared" si="8"/>
        <v>45685</v>
      </c>
      <c r="W31" s="37"/>
      <c r="X31" s="38">
        <f t="shared" si="9"/>
        <v>45716</v>
      </c>
      <c r="Y31" s="37" t="s">
        <v>210</v>
      </c>
      <c r="Z31" s="38">
        <f t="shared" si="10"/>
        <v>45744</v>
      </c>
      <c r="AA31" s="37"/>
      <c r="AB31" s="21">
        <v>28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2:41" ht="28.5" customHeight="1">
      <c r="B32" s="20">
        <v>29</v>
      </c>
      <c r="C32" s="38">
        <f t="shared" si="11"/>
        <v>45411</v>
      </c>
      <c r="D32" s="37" t="s">
        <v>32</v>
      </c>
      <c r="E32" s="38">
        <f t="shared" si="12"/>
        <v>45441</v>
      </c>
      <c r="F32" s="37" t="s">
        <v>34</v>
      </c>
      <c r="G32" s="38">
        <f t="shared" si="1"/>
        <v>45472</v>
      </c>
      <c r="H32" s="37"/>
      <c r="I32" s="38">
        <f t="shared" si="2"/>
        <v>45502</v>
      </c>
      <c r="J32" s="37"/>
      <c r="K32" s="38">
        <f t="shared" si="3"/>
        <v>45533</v>
      </c>
      <c r="L32" s="37"/>
      <c r="M32" s="38">
        <f t="shared" si="4"/>
        <v>45564</v>
      </c>
      <c r="N32" s="37" t="s">
        <v>123</v>
      </c>
      <c r="O32" s="41">
        <v>29</v>
      </c>
      <c r="P32" s="38">
        <f t="shared" si="5"/>
        <v>45594</v>
      </c>
      <c r="Q32" s="37"/>
      <c r="R32" s="38">
        <f t="shared" si="6"/>
        <v>45625</v>
      </c>
      <c r="S32" s="37" t="s">
        <v>105</v>
      </c>
      <c r="T32" s="38">
        <f t="shared" si="7"/>
        <v>45655</v>
      </c>
      <c r="U32" s="37"/>
      <c r="V32" s="38">
        <f t="shared" si="8"/>
        <v>45686</v>
      </c>
      <c r="W32" s="37" t="s">
        <v>121</v>
      </c>
      <c r="X32" s="38"/>
      <c r="Y32" s="50"/>
      <c r="Z32" s="38">
        <f t="shared" si="10"/>
        <v>45745</v>
      </c>
      <c r="AA32" s="37"/>
      <c r="AB32" s="21">
        <v>29</v>
      </c>
      <c r="AD32" s="6">
        <v>29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ht="28.5" customHeight="1">
      <c r="B33" s="20">
        <v>30</v>
      </c>
      <c r="C33" s="38">
        <f t="shared" si="11"/>
        <v>45412</v>
      </c>
      <c r="D33" s="52" t="s">
        <v>130</v>
      </c>
      <c r="E33" s="38">
        <f t="shared" si="12"/>
        <v>45442</v>
      </c>
      <c r="F33" s="37" t="s">
        <v>161</v>
      </c>
      <c r="G33" s="38">
        <f t="shared" si="1"/>
        <v>45473</v>
      </c>
      <c r="H33" s="37"/>
      <c r="I33" s="38">
        <f t="shared" si="2"/>
        <v>45503</v>
      </c>
      <c r="J33" s="37"/>
      <c r="K33" s="38">
        <f t="shared" si="3"/>
        <v>45534</v>
      </c>
      <c r="L33" s="37"/>
      <c r="M33" s="38">
        <f t="shared" si="4"/>
        <v>45565</v>
      </c>
      <c r="N33" s="37" t="s">
        <v>72</v>
      </c>
      <c r="O33" s="41">
        <v>30</v>
      </c>
      <c r="P33" s="38">
        <f t="shared" si="5"/>
        <v>45595</v>
      </c>
      <c r="Q33" s="37" t="s">
        <v>199</v>
      </c>
      <c r="R33" s="38">
        <f t="shared" si="6"/>
        <v>45626</v>
      </c>
      <c r="S33" s="37"/>
      <c r="T33" s="38">
        <f t="shared" si="7"/>
        <v>45656</v>
      </c>
      <c r="U33" s="37"/>
      <c r="V33" s="38">
        <f t="shared" si="8"/>
        <v>45687</v>
      </c>
      <c r="W33" s="37" t="s">
        <v>200</v>
      </c>
      <c r="X33" s="49"/>
      <c r="Y33" s="50"/>
      <c r="Z33" s="38">
        <f t="shared" si="10"/>
        <v>45746</v>
      </c>
      <c r="AA33" s="37"/>
      <c r="AB33" s="21">
        <v>30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2:41" ht="28.5" customHeight="1" thickBot="1">
      <c r="B34" s="22">
        <v>31</v>
      </c>
      <c r="C34" s="44" t="s">
        <v>24</v>
      </c>
      <c r="D34" s="39" t="s">
        <v>24</v>
      </c>
      <c r="E34" s="45">
        <f t="shared" si="12"/>
        <v>45443</v>
      </c>
      <c r="F34" s="46" t="s">
        <v>160</v>
      </c>
      <c r="G34" s="44" t="s">
        <v>24</v>
      </c>
      <c r="H34" s="39"/>
      <c r="I34" s="45">
        <f t="shared" si="2"/>
        <v>45504</v>
      </c>
      <c r="J34" s="47"/>
      <c r="K34" s="45">
        <f t="shared" si="3"/>
        <v>45535</v>
      </c>
      <c r="L34" s="46"/>
      <c r="M34" s="44" t="s">
        <v>24</v>
      </c>
      <c r="N34" s="39"/>
      <c r="O34" s="48">
        <v>31</v>
      </c>
      <c r="P34" s="45">
        <f t="shared" si="5"/>
        <v>45596</v>
      </c>
      <c r="Q34" s="46" t="s">
        <v>198</v>
      </c>
      <c r="R34" s="44"/>
      <c r="S34" s="39"/>
      <c r="T34" s="45">
        <f t="shared" si="7"/>
        <v>45657</v>
      </c>
      <c r="U34" s="46"/>
      <c r="V34" s="45">
        <f t="shared" si="8"/>
        <v>45688</v>
      </c>
      <c r="W34" s="46" t="s">
        <v>193</v>
      </c>
      <c r="X34" s="51"/>
      <c r="Y34" s="46"/>
      <c r="Z34" s="45">
        <f t="shared" si="10"/>
        <v>45747</v>
      </c>
      <c r="AA34" s="46"/>
      <c r="AB34" s="29">
        <v>31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28" ht="10.5">
      <c r="A35" s="61" t="s">
        <v>31</v>
      </c>
      <c r="B35" s="61"/>
      <c r="C35" s="61"/>
      <c r="D35" s="34" t="s">
        <v>52</v>
      </c>
      <c r="E35" s="32"/>
      <c r="F35" s="35" t="s">
        <v>69</v>
      </c>
      <c r="G35" s="32"/>
      <c r="H35" s="35" t="s">
        <v>49</v>
      </c>
      <c r="I35" s="32"/>
      <c r="J35" s="35" t="s">
        <v>153</v>
      </c>
      <c r="K35" s="32"/>
      <c r="L35" s="32"/>
      <c r="M35" s="32"/>
      <c r="N35" s="35" t="s">
        <v>53</v>
      </c>
      <c r="O35" s="32"/>
      <c r="P35" s="32"/>
      <c r="Q35" s="35" t="s">
        <v>44</v>
      </c>
      <c r="R35" s="32"/>
      <c r="S35" s="35" t="s">
        <v>49</v>
      </c>
      <c r="T35" s="32"/>
      <c r="U35" s="35" t="s">
        <v>155</v>
      </c>
      <c r="V35" s="32"/>
      <c r="W35" s="35" t="s">
        <v>154</v>
      </c>
      <c r="X35" s="32"/>
      <c r="Y35" s="35" t="s">
        <v>154</v>
      </c>
      <c r="Z35" s="32"/>
      <c r="AA35" s="35" t="s">
        <v>71</v>
      </c>
      <c r="AB35" s="32"/>
    </row>
    <row r="36" spans="2:28" ht="13.5" customHeight="1">
      <c r="B36" s="32"/>
      <c r="C36" s="33"/>
      <c r="D36" s="32"/>
      <c r="E36" s="32"/>
      <c r="F36" s="32"/>
      <c r="G36" s="32"/>
      <c r="H36" s="33"/>
      <c r="I36" s="62" t="s">
        <v>79</v>
      </c>
      <c r="J36" s="62"/>
      <c r="K36" s="32"/>
      <c r="L36" s="32"/>
      <c r="M36" s="32"/>
      <c r="N36" s="32"/>
      <c r="O36" s="32"/>
      <c r="P36" s="32"/>
      <c r="Q36" s="32"/>
      <c r="R36" s="32"/>
      <c r="S36" s="32"/>
      <c r="T36" s="62" t="s">
        <v>156</v>
      </c>
      <c r="U36" s="62"/>
      <c r="V36" s="32"/>
      <c r="W36" s="32"/>
      <c r="X36" s="32"/>
      <c r="Y36" s="32"/>
      <c r="Z36" s="62" t="s">
        <v>80</v>
      </c>
      <c r="AA36" s="62"/>
      <c r="AB36" s="32"/>
    </row>
    <row r="37" spans="2:28" ht="13.5" customHeight="1">
      <c r="B37" s="32"/>
      <c r="C37" s="33"/>
      <c r="D37" s="32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63" t="s">
        <v>81</v>
      </c>
      <c r="Y37" s="63"/>
      <c r="Z37" s="63"/>
      <c r="AA37" s="63"/>
      <c r="AB37" s="32"/>
    </row>
    <row r="38" spans="2:28" ht="10.5">
      <c r="B38" s="32"/>
      <c r="C38" s="33"/>
      <c r="D38" s="32"/>
      <c r="E38" s="32"/>
      <c r="F38" s="32"/>
      <c r="G38" s="32"/>
      <c r="H38" s="33" t="s">
        <v>33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2:28" ht="10.5">
      <c r="B39" s="32"/>
      <c r="C39" s="33"/>
      <c r="D39" s="32"/>
      <c r="E39" s="32"/>
      <c r="F39" s="32"/>
      <c r="G39" s="32"/>
      <c r="H39" s="3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2:28" ht="10.5">
      <c r="B40" s="32"/>
      <c r="C40" s="33"/>
      <c r="D40" s="32"/>
      <c r="E40" s="32"/>
      <c r="F40" s="32"/>
      <c r="G40" s="32"/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4:28" ht="10.5">
      <c r="D41" s="32"/>
      <c r="E41" s="32"/>
      <c r="F41" s="32"/>
      <c r="G41" s="32"/>
      <c r="H41" s="33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4:28" ht="10.5">
      <c r="D42" s="32"/>
      <c r="E42" s="32"/>
      <c r="F42" s="32"/>
      <c r="G42" s="32"/>
      <c r="H42" s="3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4:28" ht="10.5">
      <c r="D43" s="32"/>
      <c r="E43" s="32"/>
      <c r="F43" s="32"/>
      <c r="G43" s="32"/>
      <c r="H43" s="3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4:28" ht="10.5">
      <c r="D44" s="32"/>
      <c r="E44" s="32"/>
      <c r="F44" s="32"/>
      <c r="G44" s="32"/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4:28" ht="10.5">
      <c r="D45" s="32"/>
      <c r="E45" s="32"/>
      <c r="F45" s="32"/>
      <c r="G45" s="32"/>
      <c r="H45" s="33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</sheetData>
  <sheetProtection/>
  <mergeCells count="19">
    <mergeCell ref="T1:W1"/>
    <mergeCell ref="R3:S3"/>
    <mergeCell ref="T3:U3"/>
    <mergeCell ref="C3:D3"/>
    <mergeCell ref="E3:F3"/>
    <mergeCell ref="G3:H3"/>
    <mergeCell ref="I3:J3"/>
    <mergeCell ref="K3:L3"/>
    <mergeCell ref="M3:N3"/>
    <mergeCell ref="A35:C35"/>
    <mergeCell ref="I36:J36"/>
    <mergeCell ref="T36:U36"/>
    <mergeCell ref="Z36:AA36"/>
    <mergeCell ref="X37:AA37"/>
    <mergeCell ref="X1:AA1"/>
    <mergeCell ref="V3:W3"/>
    <mergeCell ref="X3:Y3"/>
    <mergeCell ref="Z3:AA3"/>
    <mergeCell ref="P3:Q3"/>
  </mergeCells>
  <conditionalFormatting sqref="C28:D34 C26 C4:D25">
    <cfRule type="expression" priority="175" dxfId="125">
      <formula>WEEKDAY($C4)=1</formula>
    </cfRule>
  </conditionalFormatting>
  <conditionalFormatting sqref="G4:H33">
    <cfRule type="expression" priority="145" dxfId="125">
      <formula>FINDB("日",$H4)&gt;=1</formula>
    </cfRule>
    <cfRule type="expression" priority="168" dxfId="126">
      <formula>WEEKDAY($G4)=7</formula>
    </cfRule>
    <cfRule type="expression" priority="169" dxfId="125">
      <formula>WEEKDAY($G4)=1</formula>
    </cfRule>
  </conditionalFormatting>
  <conditionalFormatting sqref="I30:J34 I29 I4:J28">
    <cfRule type="expression" priority="144" dxfId="125">
      <formula>FINDB("日",$J4)&gt;=1</formula>
    </cfRule>
    <cfRule type="expression" priority="163" dxfId="126">
      <formula>WEEKDAY($I4)=7</formula>
    </cfRule>
    <cfRule type="expression" priority="167" dxfId="125">
      <formula>WEEKDAY($I4)=1</formula>
    </cfRule>
  </conditionalFormatting>
  <conditionalFormatting sqref="M33 M4:N32">
    <cfRule type="expression" priority="142" dxfId="125">
      <formula>FINDB("日",$N4)&gt;=1</formula>
    </cfRule>
    <cfRule type="expression" priority="160" dxfId="126">
      <formula>WEEKDAY($M4)=7</formula>
    </cfRule>
    <cfRule type="expression" priority="166" dxfId="125">
      <formula>WEEKDAY($M4)=1</formula>
    </cfRule>
  </conditionalFormatting>
  <conditionalFormatting sqref="C28:D33 C26 C4:D25">
    <cfRule type="expression" priority="147" dxfId="125">
      <formula>FINDB("日",$D4)&gt;=1</formula>
    </cfRule>
    <cfRule type="expression" priority="165" dxfId="126">
      <formula>WEEKDAY($C4)=7</formula>
    </cfRule>
  </conditionalFormatting>
  <conditionalFormatting sqref="K4:L13 K16:L34 K14">
    <cfRule type="expression" priority="143" dxfId="125">
      <formula>FINDB("日",$L4)&gt;=1</formula>
    </cfRule>
    <cfRule type="expression" priority="161" dxfId="125">
      <formula>WEEKDAY($K4)=1</formula>
    </cfRule>
    <cfRule type="expression" priority="162" dxfId="126">
      <formula>WEEKDAY($K4)=7</formula>
    </cfRule>
  </conditionalFormatting>
  <conditionalFormatting sqref="Q26 Q23:Q24 P23:P26 P28:Q34 P4:Q22">
    <cfRule type="expression" priority="141" dxfId="125">
      <formula>FINDB("日",$Q4)&gt;=1</formula>
    </cfRule>
    <cfRule type="expression" priority="156" dxfId="125">
      <formula>WEEKDAY($P4)=1</formula>
    </cfRule>
    <cfRule type="expression" priority="159" dxfId="126">
      <formula>WEEKDAY($P4)=7</formula>
    </cfRule>
  </conditionalFormatting>
  <conditionalFormatting sqref="R4:S6 R8:S33 R7">
    <cfRule type="expression" priority="140" dxfId="125">
      <formula>FINDB("日",$S4)&gt;=1</formula>
    </cfRule>
    <cfRule type="expression" priority="157" dxfId="125">
      <formula>WEEKDAY($R4)=1</formula>
    </cfRule>
    <cfRule type="expression" priority="158" dxfId="126">
      <formula>WEEKDAY($R4)=7</formula>
    </cfRule>
  </conditionalFormatting>
  <conditionalFormatting sqref="T4:U17 T19:U19 T21:U34 T20">
    <cfRule type="expression" priority="139" dxfId="125">
      <formula>FINDB("日",$U4)&gt;=1</formula>
    </cfRule>
    <cfRule type="expression" priority="154" dxfId="125">
      <formula>WEEKDAY($T4)=1</formula>
    </cfRule>
    <cfRule type="expression" priority="155" dxfId="126">
      <formula>WEEKDAY($T4)=7</formula>
    </cfRule>
  </conditionalFormatting>
  <conditionalFormatting sqref="X28:Y34 X27 X4:Y26">
    <cfRule type="expression" priority="150" dxfId="125">
      <formula>FINDB("日",$Y4)&gt;=1</formula>
    </cfRule>
    <cfRule type="expression" priority="151" dxfId="126">
      <formula>WEEKDAY($X4)=7</formula>
    </cfRule>
    <cfRule type="expression" priority="176" dxfId="125">
      <formula>WEEKDAY($X4)=1</formula>
    </cfRule>
  </conditionalFormatting>
  <conditionalFormatting sqref="Z4:AA17 Z18 Z20:AA26 Z28:AA34 Z27">
    <cfRule type="expression" priority="137" dxfId="125">
      <formula>FINDB("日",$AA4)&gt;=1</formula>
    </cfRule>
    <cfRule type="expression" priority="148" dxfId="126">
      <formula>WEEKDAY($Z4)=7</formula>
    </cfRule>
    <cfRule type="expression" priority="149" dxfId="125">
      <formula>WEEKDAY($Z4)=1</formula>
    </cfRule>
  </conditionalFormatting>
  <conditionalFormatting sqref="V4:W34">
    <cfRule type="expression" priority="138" dxfId="125">
      <formula>FINDB("日",$W4)&gt;=1</formula>
    </cfRule>
    <cfRule type="expression" priority="152" dxfId="125">
      <formula>WEEKDAY($V4)=1</formula>
    </cfRule>
    <cfRule type="expression" priority="153" dxfId="126">
      <formula>WEEKDAY($V4)=7</formula>
    </cfRule>
  </conditionalFormatting>
  <conditionalFormatting sqref="E4:F34">
    <cfRule type="expression" priority="146" dxfId="125">
      <formula>FINDB("日",$F4)&gt;=1</formula>
    </cfRule>
    <cfRule type="expression" priority="164" dxfId="126">
      <formula>WEEKDAY($E4)=7</formula>
    </cfRule>
    <cfRule type="expression" priority="170" dxfId="125">
      <formula>WEEKDAY($E4)=1</formula>
    </cfRule>
  </conditionalFormatting>
  <conditionalFormatting sqref="X32:Y34">
    <cfRule type="expression" priority="124" dxfId="1">
      <formula>$X$32=""</formula>
    </cfRule>
  </conditionalFormatting>
  <conditionalFormatting sqref="Q25">
    <cfRule type="expression" priority="109" dxfId="125">
      <formula>FINDB("日",$Q25)&gt;=1</formula>
    </cfRule>
    <cfRule type="expression" priority="110" dxfId="125">
      <formula>WEEKDAY($P25)=1</formula>
    </cfRule>
    <cfRule type="expression" priority="111" dxfId="126">
      <formula>WEEKDAY($P25)=7</formula>
    </cfRule>
  </conditionalFormatting>
  <conditionalFormatting sqref="T18">
    <cfRule type="expression" priority="183" dxfId="125">
      <formula>FINDB("日",'R0６年間行事予定表'!#REF!)&gt;=1</formula>
    </cfRule>
    <cfRule type="expression" priority="184" dxfId="125">
      <formula>WEEKDAY($T18)=1</formula>
    </cfRule>
    <cfRule type="expression" priority="185" dxfId="126">
      <formula>WEEKDAY($T18)=7</formula>
    </cfRule>
  </conditionalFormatting>
  <conditionalFormatting sqref="Z19">
    <cfRule type="expression" priority="192" dxfId="125">
      <formula>FINDB("日",'R0６年間行事予定表'!#REF!)&gt;=1</formula>
    </cfRule>
    <cfRule type="expression" priority="193" dxfId="126">
      <formula>WEEKDAY($Z19)=7</formula>
    </cfRule>
    <cfRule type="expression" priority="194" dxfId="125">
      <formula>WEEKDAY($Z19)=1</formula>
    </cfRule>
  </conditionalFormatting>
  <conditionalFormatting sqref="J29">
    <cfRule type="expression" priority="76" dxfId="125">
      <formula>FINDB("日",$J29)&gt;=1</formula>
    </cfRule>
    <cfRule type="expression" priority="77" dxfId="126">
      <formula>WEEKDAY($I29)=7</formula>
    </cfRule>
    <cfRule type="expression" priority="78" dxfId="125">
      <formula>WEEKDAY($I29)=1</formula>
    </cfRule>
  </conditionalFormatting>
  <conditionalFormatting sqref="D26:D27">
    <cfRule type="expression" priority="67" dxfId="125">
      <formula>FINDB("日",$F26)&gt;=1</formula>
    </cfRule>
    <cfRule type="expression" priority="68" dxfId="126">
      <formula>WEEKDAY($E26)=7</formula>
    </cfRule>
    <cfRule type="expression" priority="69" dxfId="125">
      <formula>WEEKDAY($E26)=1</formula>
    </cfRule>
  </conditionalFormatting>
  <conditionalFormatting sqref="C27">
    <cfRule type="expression" priority="64" dxfId="125">
      <formula>FINDB("日",$F27)&gt;=1</formula>
    </cfRule>
    <cfRule type="expression" priority="65" dxfId="126">
      <formula>WEEKDAY($E27)=7</formula>
    </cfRule>
    <cfRule type="expression" priority="66" dxfId="125">
      <formula>WEEKDAY($E27)=1</formula>
    </cfRule>
  </conditionalFormatting>
  <conditionalFormatting sqref="Q27">
    <cfRule type="expression" priority="46" dxfId="125">
      <formula>FINDB("日",$Q27)&gt;=1</formula>
    </cfRule>
    <cfRule type="expression" priority="47" dxfId="125">
      <formula>WEEKDAY($P27)=1</formula>
    </cfRule>
    <cfRule type="expression" priority="48" dxfId="126">
      <formula>WEEKDAY($P27)=7</formula>
    </cfRule>
  </conditionalFormatting>
  <conditionalFormatting sqref="P27">
    <cfRule type="expression" priority="43" dxfId="125">
      <formula>FINDB("日",$W27)&gt;=1</formula>
    </cfRule>
    <cfRule type="expression" priority="44" dxfId="125">
      <formula>WEEKDAY($V27)=1</formula>
    </cfRule>
    <cfRule type="expression" priority="45" dxfId="126">
      <formula>WEEKDAY($V27)=7</formula>
    </cfRule>
  </conditionalFormatting>
  <conditionalFormatting sqref="L14">
    <cfRule type="expression" priority="25" dxfId="125">
      <formula>FINDB("日",$L14)&gt;=1</formula>
    </cfRule>
    <cfRule type="expression" priority="26" dxfId="125">
      <formula>WEEKDAY($K14)=1</formula>
    </cfRule>
    <cfRule type="expression" priority="27" dxfId="126">
      <formula>WEEKDAY($K14)=7</formula>
    </cfRule>
  </conditionalFormatting>
  <conditionalFormatting sqref="K15">
    <cfRule type="expression" priority="22" dxfId="125">
      <formula>FINDB("日",$L15)&gt;=1</formula>
    </cfRule>
    <cfRule type="expression" priority="23" dxfId="125">
      <formula>WEEKDAY($K15)=1</formula>
    </cfRule>
    <cfRule type="expression" priority="24" dxfId="126">
      <formula>WEEKDAY($K15)=7</formula>
    </cfRule>
  </conditionalFormatting>
  <conditionalFormatting sqref="U18">
    <cfRule type="expression" priority="19" dxfId="125">
      <formula>FINDB("日",$U18)&gt;=1</formula>
    </cfRule>
    <cfRule type="expression" priority="20" dxfId="125">
      <formula>WEEKDAY($T18)=1</formula>
    </cfRule>
    <cfRule type="expression" priority="21" dxfId="126">
      <formula>WEEKDAY($T18)=7</formula>
    </cfRule>
  </conditionalFormatting>
  <conditionalFormatting sqref="U20">
    <cfRule type="expression" priority="16" dxfId="125">
      <formula>FINDB("日",$W20)&gt;=1</formula>
    </cfRule>
    <cfRule type="expression" priority="17" dxfId="125">
      <formula>WEEKDAY($V20)=1</formula>
    </cfRule>
    <cfRule type="expression" priority="18" dxfId="126">
      <formula>WEEKDAY($V20)=7</formula>
    </cfRule>
  </conditionalFormatting>
  <conditionalFormatting sqref="Y27">
    <cfRule type="expression" priority="13" dxfId="125">
      <formula>FINDB("日",$S27)&gt;=1</formula>
    </cfRule>
    <cfRule type="expression" priority="14" dxfId="125">
      <formula>WEEKDAY($R27)=1</formula>
    </cfRule>
    <cfRule type="expression" priority="15" dxfId="126">
      <formula>WEEKDAY($R27)=7</formula>
    </cfRule>
  </conditionalFormatting>
  <conditionalFormatting sqref="S7">
    <cfRule type="expression" priority="10" dxfId="125">
      <formula>FINDB("日",$S7)&gt;=1</formula>
    </cfRule>
    <cfRule type="expression" priority="11" dxfId="125">
      <formula>WEEKDAY($R7)=1</formula>
    </cfRule>
    <cfRule type="expression" priority="12" dxfId="126">
      <formula>WEEKDAY($R7)=7</formula>
    </cfRule>
  </conditionalFormatting>
  <conditionalFormatting sqref="N33">
    <cfRule type="expression" priority="7" dxfId="125">
      <formula>FINDB("日",$H33)&gt;=1</formula>
    </cfRule>
    <cfRule type="expression" priority="8" dxfId="126">
      <formula>WEEKDAY($G33)=7</formula>
    </cfRule>
    <cfRule type="expression" priority="9" dxfId="125">
      <formula>WEEKDAY($G33)=1</formula>
    </cfRule>
  </conditionalFormatting>
  <conditionalFormatting sqref="L15">
    <cfRule type="expression" priority="4" dxfId="125">
      <formula>FINDB("日",$F15)&gt;=1</formula>
    </cfRule>
    <cfRule type="expression" priority="5" dxfId="126">
      <formula>WEEKDAY($E15)=7</formula>
    </cfRule>
    <cfRule type="expression" priority="6" dxfId="125">
      <formula>WEEKDAY($E15)=1</formula>
    </cfRule>
  </conditionalFormatting>
  <conditionalFormatting sqref="AA27">
    <cfRule type="expression" priority="1" dxfId="125">
      <formula>FINDB("日",$S27)&gt;=1</formula>
    </cfRule>
    <cfRule type="expression" priority="2" dxfId="125">
      <formula>WEEKDAY($R27)=1</formula>
    </cfRule>
    <cfRule type="expression" priority="3" dxfId="126">
      <formula>WEEKDAY($R27)=7</formula>
    </cfRule>
  </conditionalFormatting>
  <printOptions horizontalCentered="1" verticalCentered="1"/>
  <pageMargins left="0" right="0" top="0" bottom="0" header="0" footer="0"/>
  <pageSetup horizontalDpi="600" verticalDpi="600" orientation="landscape" paperSize="12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37"/>
  <sheetViews>
    <sheetView showGridLines="0" tabSelected="1" view="pageBreakPreview" zoomScale="140" zoomScaleSheetLayoutView="140" zoomScalePageLayoutView="0" workbookViewId="0" topLeftCell="A1">
      <pane xSplit="2" ySplit="3" topLeftCell="D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0" sqref="H20"/>
    </sheetView>
  </sheetViews>
  <sheetFormatPr defaultColWidth="1.8515625" defaultRowHeight="15"/>
  <cols>
    <col min="1" max="1" width="3.57421875" style="1" customWidth="1"/>
    <col min="2" max="2" width="2.57421875" style="1" customWidth="1"/>
    <col min="3" max="3" width="2.57421875" style="2" customWidth="1"/>
    <col min="4" max="4" width="14.57421875" style="1" customWidth="1"/>
    <col min="5" max="5" width="2.421875" style="1" customWidth="1"/>
    <col min="6" max="6" width="14.57421875" style="1" customWidth="1"/>
    <col min="7" max="7" width="2.57421875" style="1" customWidth="1"/>
    <col min="8" max="8" width="14.57421875" style="2" customWidth="1"/>
    <col min="9" max="9" width="2.57421875" style="1" customWidth="1"/>
    <col min="10" max="10" width="14.57421875" style="1" customWidth="1"/>
    <col min="11" max="11" width="2.57421875" style="1" customWidth="1"/>
    <col min="12" max="12" width="14.57421875" style="1" customWidth="1"/>
    <col min="13" max="13" width="2.57421875" style="1" customWidth="1"/>
    <col min="14" max="14" width="14.57421875" style="1" customWidth="1"/>
    <col min="15" max="16" width="2.57421875" style="1" customWidth="1"/>
    <col min="17" max="17" width="14.57421875" style="1" customWidth="1"/>
    <col min="18" max="18" width="2.57421875" style="1" customWidth="1"/>
    <col min="19" max="19" width="14.57421875" style="1" customWidth="1"/>
    <col min="20" max="20" width="2.57421875" style="1" customWidth="1"/>
    <col min="21" max="21" width="14.57421875" style="1" customWidth="1"/>
    <col min="22" max="22" width="2.57421875" style="1" customWidth="1"/>
    <col min="23" max="23" width="14.57421875" style="1" customWidth="1"/>
    <col min="24" max="24" width="2.57421875" style="1" customWidth="1"/>
    <col min="25" max="25" width="14.57421875" style="1" customWidth="1"/>
    <col min="26" max="26" width="2.57421875" style="1" customWidth="1"/>
    <col min="27" max="27" width="14.57421875" style="1" customWidth="1"/>
    <col min="28" max="28" width="2.57421875" style="1" customWidth="1"/>
    <col min="29" max="29" width="1.8515625" style="1" customWidth="1"/>
    <col min="30" max="41" width="4.8515625" style="1" hidden="1" customWidth="1"/>
    <col min="42" max="42" width="3.421875" style="1" customWidth="1"/>
    <col min="43" max="16384" width="1.8515625" style="1" customWidth="1"/>
  </cols>
  <sheetData>
    <row r="1" spans="2:28" ht="27" customHeight="1"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30" t="str">
        <f>B2&amp;"年度　　年 間 行 事 予 定 表"</f>
        <v>2024年度　　年 間 行 事 予 定 表</v>
      </c>
      <c r="N1" s="7"/>
      <c r="O1" s="7"/>
      <c r="P1" s="7"/>
      <c r="Q1" s="7"/>
      <c r="R1" s="7"/>
      <c r="S1" s="7"/>
      <c r="T1" s="71" t="str">
        <f>IF('R0６年間行事予定表'!T1="","",'R0６年間行事予定表'!T1)</f>
        <v>（案）　　　　令和６年２月２９日現在</v>
      </c>
      <c r="U1" s="71">
        <f>IF('R0６年間行事予定表'!U1="","",'R0６年間行事予定表'!U1)</f>
      </c>
      <c r="V1" s="71">
        <f>IF('R0６年間行事予定表'!V1="","",'R0６年間行事予定表'!V1)</f>
      </c>
      <c r="W1" s="71">
        <f>IF('R0６年間行事予定表'!W1="","",'R0６年間行事予定表'!W1)</f>
      </c>
      <c r="X1" s="69" t="str">
        <f>IF('R0６年間行事予定表'!X1="","",'R0６年間行事予定表'!X1)</f>
        <v>加東市立社小学校</v>
      </c>
      <c r="Y1" s="70">
        <f>IF('R0６年間行事予定表'!Y1="","",'R0６年間行事予定表'!Y1)</f>
      </c>
      <c r="Z1" s="70">
        <f>IF('R0６年間行事予定表'!Z1="","",'R0６年間行事予定表'!Z1)</f>
      </c>
      <c r="AA1" s="70">
        <f>IF('R0６年間行事予定表'!AA1="","",'R0６年間行事予定表'!AA1)</f>
      </c>
      <c r="AB1" s="7"/>
    </row>
    <row r="2" spans="2:28" ht="9" customHeight="1" thickBot="1">
      <c r="B2" s="12" t="str">
        <f>'R0６年間行事予定表'!$B$2</f>
        <v>2024</v>
      </c>
      <c r="C2" s="8"/>
      <c r="D2" s="9"/>
      <c r="E2" s="10"/>
      <c r="F2" s="10"/>
      <c r="G2" s="10"/>
      <c r="H2" s="9"/>
      <c r="I2" s="10"/>
      <c r="J2" s="10"/>
      <c r="K2" s="10"/>
      <c r="L2" s="10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7"/>
    </row>
    <row r="3" spans="2:41" ht="12.75" customHeight="1">
      <c r="B3" s="17"/>
      <c r="C3" s="65" t="s">
        <v>0</v>
      </c>
      <c r="D3" s="66"/>
      <c r="E3" s="65" t="s">
        <v>1</v>
      </c>
      <c r="F3" s="66"/>
      <c r="G3" s="65" t="s">
        <v>2</v>
      </c>
      <c r="H3" s="66"/>
      <c r="I3" s="65" t="s">
        <v>3</v>
      </c>
      <c r="J3" s="66"/>
      <c r="K3" s="65" t="s">
        <v>4</v>
      </c>
      <c r="L3" s="66"/>
      <c r="M3" s="65" t="s">
        <v>5</v>
      </c>
      <c r="N3" s="66"/>
      <c r="O3" s="18"/>
      <c r="P3" s="65" t="s">
        <v>6</v>
      </c>
      <c r="Q3" s="66"/>
      <c r="R3" s="65" t="s">
        <v>7</v>
      </c>
      <c r="S3" s="66"/>
      <c r="T3" s="65" t="s">
        <v>8</v>
      </c>
      <c r="U3" s="66"/>
      <c r="V3" s="65" t="s">
        <v>9</v>
      </c>
      <c r="W3" s="66"/>
      <c r="X3" s="65" t="s">
        <v>10</v>
      </c>
      <c r="Y3" s="66"/>
      <c r="Z3" s="65" t="s">
        <v>11</v>
      </c>
      <c r="AA3" s="66"/>
      <c r="AB3" s="19"/>
      <c r="AD3" s="3" t="s">
        <v>12</v>
      </c>
      <c r="AE3" s="3" t="s">
        <v>13</v>
      </c>
      <c r="AF3" s="3" t="s">
        <v>14</v>
      </c>
      <c r="AG3" s="3" t="s">
        <v>15</v>
      </c>
      <c r="AH3" s="3" t="s">
        <v>16</v>
      </c>
      <c r="AI3" s="3" t="s">
        <v>17</v>
      </c>
      <c r="AJ3" s="3" t="s">
        <v>18</v>
      </c>
      <c r="AK3" s="3" t="s">
        <v>19</v>
      </c>
      <c r="AL3" s="3" t="s">
        <v>20</v>
      </c>
      <c r="AM3" s="3" t="s">
        <v>21</v>
      </c>
      <c r="AN3" s="3" t="s">
        <v>22</v>
      </c>
      <c r="AO3" s="3" t="s">
        <v>23</v>
      </c>
    </row>
    <row r="4" spans="2:41" s="4" customFormat="1" ht="28.5" customHeight="1">
      <c r="B4" s="20">
        <v>1</v>
      </c>
      <c r="C4" s="15">
        <f>IF('R0６年間行事予定表'!C4="","",'R0６年間行事予定表'!C4)</f>
        <v>45383</v>
      </c>
      <c r="D4" s="13" t="str">
        <f>IF('R0６年間行事予定表'!D4="","",'R0６年間行事予定表'!D4)</f>
        <v>辞令交付
職員会議①
</v>
      </c>
      <c r="E4" s="15">
        <f>IF('R0６年間行事予定表'!E4="","",'R0６年間行事予定表'!E4)</f>
        <v>45413</v>
      </c>
      <c r="F4" s="13" t="str">
        <f>IF('R0６年間行事予定表'!F4="","",'R0６年間行事予定表'!F4)</f>
        <v>登校指導
個別懇談（予）</v>
      </c>
      <c r="G4" s="15">
        <f>IF('R0６年間行事予定表'!G4="","",'R0６年間行事予定表'!G4)</f>
        <v>45444</v>
      </c>
      <c r="H4" s="13">
        <f>IF('R0６年間行事予定表'!H4="","",'R0６年間行事予定表'!H4)</f>
      </c>
      <c r="I4" s="15">
        <f>IF('R0６年間行事予定表'!I4="","",'R0６年間行事予定表'!I4)</f>
        <v>45474</v>
      </c>
      <c r="J4" s="14" t="str">
        <f>IF('R0６年間行事予定表'!J4="","",'R0６年間行事予定表'!J4)</f>
        <v>登校指導
わくわく七夕集会（２校時）</v>
      </c>
      <c r="K4" s="15">
        <f>IF('R0６年間行事予定表'!K4="","",'R0６年間行事予定表'!K4)</f>
        <v>45505</v>
      </c>
      <c r="L4" s="13">
        <f>IF('R0６年間行事予定表'!L4="","",'R0６年間行事予定表'!L4)</f>
      </c>
      <c r="M4" s="15">
        <f>IF('R0６年間行事予定表'!M4="","",'R0６年間行事予定表'!M4)</f>
        <v>45536</v>
      </c>
      <c r="N4" s="13">
        <f>IF('R0６年間行事予定表'!N4="","",'R0６年間行事予定表'!N4)</f>
      </c>
      <c r="O4" s="16">
        <f>IF('R0６年間行事予定表'!O4="","",'R0６年間行事予定表'!O4)</f>
        <v>1</v>
      </c>
      <c r="P4" s="15">
        <f>IF('R0６年間行事予定表'!P4="","",'R0６年間行事予定表'!P4)</f>
        <v>45566</v>
      </c>
      <c r="Q4" s="13" t="str">
        <f>IF('R0６年間行事予定表'!Q4="","",'R0６年間行事予定表'!Q4)</f>
        <v>登校指導
児童朝会</v>
      </c>
      <c r="R4" s="15">
        <f>IF('R0６年間行事予定表'!R4="","",'R0６年間行事予定表'!R4)</f>
        <v>45597</v>
      </c>
      <c r="S4" s="13" t="str">
        <f>IF('R0６年間行事予定表'!S4="","",'R0６年間行事予定表'!S4)</f>
        <v>登校指導・委員会活動
４年加東遺産めぐり
ごりょうが丘準備委員会
</v>
      </c>
      <c r="T4" s="15">
        <f>IF('R0６年間行事予定表'!T4="","",'R0６年間行事予定表'!T4)</f>
        <v>45627</v>
      </c>
      <c r="U4" s="13">
        <f>IF('R0６年間行事予定表'!U4="","",'R0６年間行事予定表'!U4)</f>
      </c>
      <c r="V4" s="15">
        <f>IF('R0６年間行事予定表'!V4="","",'R0６年間行事予定表'!V4)</f>
        <v>45658</v>
      </c>
      <c r="W4" s="13" t="str">
        <f>IF('R0６年間行事予定表'!W4="","",'R0６年間行事予定表'!W4)</f>
        <v>元日</v>
      </c>
      <c r="X4" s="15">
        <f>IF('R0６年間行事予定表'!X4="","",'R0６年間行事予定表'!X4)</f>
        <v>45689</v>
      </c>
      <c r="Y4" s="13">
        <f>IF('R0６年間行事予定表'!Y4="","",'R0６年間行事予定表'!Y4)</f>
      </c>
      <c r="Z4" s="15">
        <f>IF('R0６年間行事予定表'!Z4="","",'R0６年間行事予定表'!Z4)</f>
        <v>45717</v>
      </c>
      <c r="AA4" s="13">
        <f>IF('R0６年間行事予定表'!AA4="","",'R0６年間行事予定表'!AA4)</f>
      </c>
      <c r="AB4" s="21">
        <v>1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28.5" customHeight="1">
      <c r="B5" s="20">
        <v>2</v>
      </c>
      <c r="C5" s="15">
        <f>IF(C4="","",C4+1)</f>
        <v>45384</v>
      </c>
      <c r="D5" s="13" t="str">
        <f>IF('R0６年間行事予定表'!D5="","",'R0６年間行事予定表'!D5)</f>
        <v>職員会議②</v>
      </c>
      <c r="E5" s="15">
        <f aca="true" t="shared" si="0" ref="E5:E34">IF(E4="","",E4+1)</f>
        <v>45414</v>
      </c>
      <c r="F5" s="13" t="str">
        <f>IF('R0６年間行事予定表'!F5="","",'R0６年間行事予定表'!F5)</f>
        <v>遠足
３委員会</v>
      </c>
      <c r="G5" s="15">
        <f aca="true" t="shared" si="1" ref="G5:G33">IF(G4="","",G4+1)</f>
        <v>45445</v>
      </c>
      <c r="H5" s="13">
        <f>IF('R0６年間行事予定表'!H5="","",'R0６年間行事予定表'!H5)</f>
      </c>
      <c r="I5" s="15">
        <f aca="true" t="shared" si="2" ref="I5:I34">IF(I4="","",I4+1)</f>
        <v>45475</v>
      </c>
      <c r="J5" s="13" t="str">
        <f>IF('R0６年間行事予定表'!J5="","",'R0６年間行事予定表'!J5)</f>
        <v>全校リモート朝会</v>
      </c>
      <c r="K5" s="15">
        <f aca="true" t="shared" si="3" ref="K5:K34">IF(K4="","",K4+1)</f>
        <v>45506</v>
      </c>
      <c r="L5" s="13" t="str">
        <f>IF('R0６年間行事予定表'!L5="","",'R0６年間行事予定表'!L5)</f>
        <v>加東市夏季研修会（PM)</v>
      </c>
      <c r="M5" s="15">
        <f aca="true" t="shared" si="4" ref="M5:M33">IF(M4="","",M4+1)</f>
        <v>45537</v>
      </c>
      <c r="N5" s="13" t="str">
        <f>IF('R0６年間行事予定表'!N5="","",'R0６年間行事予定表'!N5)</f>
        <v>登校指導
始業式　下校指導
教育実習生２名（～10/1）</v>
      </c>
      <c r="O5" s="16">
        <v>2</v>
      </c>
      <c r="P5" s="15">
        <f aca="true" t="shared" si="5" ref="P5:P34">IF(P4="","",P4+1)</f>
        <v>45567</v>
      </c>
      <c r="Q5" s="13" t="str">
        <f>IF('R0６年間行事予定表'!Q5="","",'R0６年間行事予定表'!Q5)</f>
        <v>３年校外学習（エースコック）
修学旅行説明会１５：３０</v>
      </c>
      <c r="R5" s="15">
        <f aca="true" t="shared" si="6" ref="R5:R33">IF(R4="","",R4+1)</f>
        <v>45598</v>
      </c>
      <c r="S5" s="13">
        <f>IF('R0６年間行事予定表'!S5="","",'R0６年間行事予定表'!S5)</f>
      </c>
      <c r="T5" s="15">
        <f aca="true" t="shared" si="7" ref="T5:T34">IF(T4="","",T4+1)</f>
        <v>45628</v>
      </c>
      <c r="U5" s="13" t="str">
        <f>IF('R0６年間行事予定表'!U5="","",'R0６年間行事予定表'!U5)</f>
        <v>登校指導</v>
      </c>
      <c r="V5" s="15">
        <f aca="true" t="shared" si="8" ref="V5:V34">IF(V4="","",V4+1)</f>
        <v>45659</v>
      </c>
      <c r="W5" s="13">
        <f>IF('R0６年間行事予定表'!W5="","",'R0６年間行事予定表'!W5)</f>
      </c>
      <c r="X5" s="15">
        <f aca="true" t="shared" si="9" ref="X5:X31">IF(X4="","",X4+1)</f>
        <v>45690</v>
      </c>
      <c r="Y5" s="13">
        <f>IF('R0６年間行事予定表'!Y5="","",'R0６年間行事予定表'!Y5)</f>
      </c>
      <c r="Z5" s="15">
        <f aca="true" t="shared" si="10" ref="Z5:Z34">IF(Z4="","",Z4+1)</f>
        <v>45718</v>
      </c>
      <c r="AA5" s="13">
        <f>IF('R0６年間行事予定表'!AA5="","",'R0６年間行事予定表'!AA5)</f>
      </c>
      <c r="AB5" s="21">
        <v>2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28.5" customHeight="1">
      <c r="B6" s="20">
        <v>3</v>
      </c>
      <c r="C6" s="15">
        <f aca="true" t="shared" si="11" ref="C6:C33">IF(C5="","",C5+1)</f>
        <v>45385</v>
      </c>
      <c r="D6" s="13" t="str">
        <f>IF('R0６年間行事予定表'!D6="","",'R0６年間行事予定表'!D6)</f>
        <v>校長会午後
校園長会16:00</v>
      </c>
      <c r="E6" s="15">
        <f t="shared" si="0"/>
        <v>45415</v>
      </c>
      <c r="F6" s="13" t="str">
        <f>IF('R0６年間行事予定表'!F6="","",'R0６年間行事予定表'!F6)</f>
        <v>憲法記念日</v>
      </c>
      <c r="G6" s="15">
        <f t="shared" si="1"/>
        <v>45446</v>
      </c>
      <c r="H6" s="13" t="str">
        <f>IF('R0６年間行事予定表'!H6="","",'R0６年間行事予定表'!H6)</f>
        <v>登校指導</v>
      </c>
      <c r="I6" s="15">
        <f t="shared" si="2"/>
        <v>45476</v>
      </c>
      <c r="J6" s="13" t="str">
        <f>IF('R0６年間行事予定表'!J6="","",'R0６年間行事予定表'!J6)</f>
        <v>職員会議</v>
      </c>
      <c r="K6" s="15">
        <f t="shared" si="3"/>
        <v>45507</v>
      </c>
      <c r="L6" s="13">
        <f>IF('R0６年間行事予定表'!L6="","",'R0６年間行事予定表'!L6)</f>
      </c>
      <c r="M6" s="15">
        <f t="shared" si="4"/>
        <v>45538</v>
      </c>
      <c r="N6" s="13" t="str">
        <f>IF('R0６年間行事予定表'!N6="","",'R0６年間行事予定表'!N6)</f>
        <v>児童朝会</v>
      </c>
      <c r="O6" s="16">
        <v>3</v>
      </c>
      <c r="P6" s="15">
        <f t="shared" si="5"/>
        <v>45568</v>
      </c>
      <c r="Q6" s="13" t="str">
        <f>IF('R0６年間行事予定表'!Q6="","",'R0６年間行事予定表'!Q6)</f>
        <v>五校交流会（１年）
やしろっ子委員会</v>
      </c>
      <c r="R6" s="15">
        <f t="shared" si="6"/>
        <v>45599</v>
      </c>
      <c r="S6" s="13" t="str">
        <f>IF('R0６年間行事予定表'!S6="","",'R0６年間行事予定表'!S6)</f>
        <v>文化の日</v>
      </c>
      <c r="T6" s="15">
        <f t="shared" si="7"/>
        <v>45629</v>
      </c>
      <c r="U6" s="13" t="str">
        <f>IF('R0６年間行事予定表'!U6="","",'R0６年間行事予定表'!U6)</f>
        <v>全校リモート朝会
五校交流会（５年）</v>
      </c>
      <c r="V6" s="15">
        <f t="shared" si="8"/>
        <v>45660</v>
      </c>
      <c r="W6" s="13">
        <f>IF('R0６年間行事予定表'!W6="","",'R0６年間行事予定表'!W6)</f>
      </c>
      <c r="X6" s="15">
        <f t="shared" si="9"/>
        <v>45691</v>
      </c>
      <c r="Y6" s="13" t="str">
        <f>IF('R0６年間行事予定表'!Y6="","",'R0６年間行事予定表'!Y6)</f>
        <v>登校指導</v>
      </c>
      <c r="Z6" s="15">
        <f t="shared" si="10"/>
        <v>45719</v>
      </c>
      <c r="AA6" s="13" t="str">
        <f>IF('R0６年間行事予定表'!AA6="","",'R0６年間行事予定表'!AA6)</f>
        <v>登校指導</v>
      </c>
      <c r="AB6" s="21">
        <v>3</v>
      </c>
      <c r="AD6" s="6"/>
      <c r="AE6" s="6">
        <v>3</v>
      </c>
      <c r="AF6" s="6"/>
      <c r="AG6" s="6"/>
      <c r="AH6" s="6"/>
      <c r="AI6" s="6"/>
      <c r="AJ6" s="6"/>
      <c r="AK6" s="6">
        <v>3</v>
      </c>
      <c r="AL6" s="6"/>
      <c r="AM6" s="6"/>
      <c r="AN6" s="6"/>
      <c r="AO6" s="6"/>
    </row>
    <row r="7" spans="2:41" ht="28.5" customHeight="1">
      <c r="B7" s="20">
        <v>4</v>
      </c>
      <c r="C7" s="15">
        <f t="shared" si="11"/>
        <v>45386</v>
      </c>
      <c r="D7" s="13" t="str">
        <f>IF('R0６年間行事予定表'!D7="","",'R0６年間行事予定表'!D7)</f>
        <v>３委員会（AM)
SA・介助員打ち合わせ(PM)</v>
      </c>
      <c r="E7" s="15">
        <f t="shared" si="0"/>
        <v>45416</v>
      </c>
      <c r="F7" s="13" t="str">
        <f>IF('R0６年間行事予定表'!F7="","",'R0６年間行事予定表'!F7)</f>
        <v>みどりの日</v>
      </c>
      <c r="G7" s="15">
        <f t="shared" si="1"/>
        <v>45447</v>
      </c>
      <c r="H7" s="13" t="str">
        <f>IF('R0６年間行事予定表'!H7="","",'R0６年間行事予定表'!H7)</f>
        <v>全校リモート朝会
プール掃除</v>
      </c>
      <c r="I7" s="15">
        <f t="shared" si="2"/>
        <v>45477</v>
      </c>
      <c r="J7" s="13" t="str">
        <f>IF('R0６年間行事予定表'!J7="","",'R0６年間行事予定表'!J7)</f>
        <v>５年代休</v>
      </c>
      <c r="K7" s="15">
        <f t="shared" si="3"/>
        <v>45508</v>
      </c>
      <c r="L7" s="13">
        <f>IF('R0６年間行事予定表'!L7="","",'R0６年間行事予定表'!L7)</f>
      </c>
      <c r="M7" s="15">
        <f t="shared" si="4"/>
        <v>45539</v>
      </c>
      <c r="N7" s="13" t="str">
        <f>IF('R0６年間行事予定表'!N7="","",'R0６年間行事予定表'!N7)</f>
        <v>夏休み作品展①
人権教育教育講演会（６年）候補
</v>
      </c>
      <c r="O7" s="16">
        <v>4</v>
      </c>
      <c r="P7" s="15">
        <f t="shared" si="5"/>
        <v>45569</v>
      </c>
      <c r="Q7" s="13" t="str">
        <f>IF('R0６年間行事予定表'!Q7="","",'R0６年間行事予定表'!Q7)</f>
        <v>委員会活動
４年社会見学（姫路城）</v>
      </c>
      <c r="R7" s="15">
        <f t="shared" si="6"/>
        <v>45600</v>
      </c>
      <c r="S7" s="13" t="str">
        <f>IF('R0６年間行事予定表'!S7="","",'R0６年間行事予定表'!S7)</f>
        <v>振替休日</v>
      </c>
      <c r="T7" s="15">
        <f t="shared" si="7"/>
        <v>45630</v>
      </c>
      <c r="U7" s="13" t="str">
        <f>IF('R0６年間行事予定表'!U7="","",'R0６年間行事予定表'!U7)</f>
        <v>加東市総合学力調査（３～６年）</v>
      </c>
      <c r="V7" s="15">
        <f t="shared" si="8"/>
        <v>45661</v>
      </c>
      <c r="W7" s="13">
        <f>IF('R0６年間行事予定表'!W7="","",'R0６年間行事予定表'!W7)</f>
      </c>
      <c r="X7" s="15">
        <f t="shared" si="9"/>
        <v>45692</v>
      </c>
      <c r="Y7" s="13" t="str">
        <f>IF('R0６年間行事予定表'!Y7="","",'R0６年間行事予定表'!Y7)</f>
        <v>全校リモート朝会
運営委員引き継ぎ会</v>
      </c>
      <c r="Z7" s="15">
        <f t="shared" si="10"/>
        <v>45720</v>
      </c>
      <c r="AA7" s="13" t="str">
        <f>IF('R0６年間行事予定表'!AA7="","",'R0６年間行事予定表'!AA7)</f>
        <v>学年朝会（１，４年）</v>
      </c>
      <c r="AB7" s="21">
        <v>4</v>
      </c>
      <c r="AD7" s="6"/>
      <c r="AE7" s="6">
        <v>4</v>
      </c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ht="28.5" customHeight="1">
      <c r="B8" s="20">
        <v>5</v>
      </c>
      <c r="C8" s="15">
        <f t="shared" si="11"/>
        <v>45387</v>
      </c>
      <c r="D8" s="13" t="str">
        <f>IF('R0６年間行事予定表'!D8="","",'R0６年間行事予定表'!D8)</f>
        <v>新学期準備６年登校
職員会議③
アレルギー対応委員会</v>
      </c>
      <c r="E8" s="15">
        <f t="shared" si="0"/>
        <v>45417</v>
      </c>
      <c r="F8" s="13" t="str">
        <f>IF('R0６年間行事予定表'!F8="","",'R0６年間行事予定表'!F8)</f>
        <v>こどもの日</v>
      </c>
      <c r="G8" s="15">
        <f t="shared" si="1"/>
        <v>45448</v>
      </c>
      <c r="H8" s="13" t="str">
        <f>IF('R0６年間行事予定表'!H8="","",'R0６年間行事予定表'!H8)</f>
        <v>プール掃除（予）</v>
      </c>
      <c r="I8" s="15">
        <f t="shared" si="2"/>
        <v>45478</v>
      </c>
      <c r="J8" s="13" t="str">
        <f>IF('R0６年間行事予定表'!J8="","",'R0６年間行事予定表'!J8)</f>
        <v>自然学校①</v>
      </c>
      <c r="K8" s="15">
        <f t="shared" si="3"/>
        <v>45509</v>
      </c>
      <c r="L8" s="13">
        <f>IF('R0６年間行事予定表'!L8="","",'R0６年間行事予定表'!L8)</f>
      </c>
      <c r="M8" s="15">
        <f t="shared" si="4"/>
        <v>45540</v>
      </c>
      <c r="N8" s="13" t="str">
        <f>IF('R0６年間行事予定表'!N8="","",'R0６年間行事予定表'!N8)</f>
        <v>夏休み作品展②
人権教育講演会（６年）候補
</v>
      </c>
      <c r="O8" s="16">
        <v>5</v>
      </c>
      <c r="P8" s="15">
        <f t="shared" si="5"/>
        <v>45570</v>
      </c>
      <c r="Q8" s="13">
        <f>IF('R0６年間行事予定表'!Q8="","",'R0６年間行事予定表'!Q8)</f>
      </c>
      <c r="R8" s="15">
        <f t="shared" si="6"/>
        <v>45601</v>
      </c>
      <c r="S8" s="13" t="str">
        <f>IF('R0６年間行事予定表'!S8="","",'R0６年間行事予定表'!S8)</f>
        <v>全校リモート朝会</v>
      </c>
      <c r="T8" s="15">
        <f t="shared" si="7"/>
        <v>45631</v>
      </c>
      <c r="U8" s="13" t="str">
        <f>IF('R0６年間行事予定表'!U8="","",'R0６年間行事予定表'!U8)</f>
        <v>わくわく班活動③（昼）</v>
      </c>
      <c r="V8" s="15">
        <f t="shared" si="8"/>
        <v>45662</v>
      </c>
      <c r="W8" s="13">
        <f>IF('R0６年間行事予定表'!W8="","",'R0６年間行事予定表'!W8)</f>
      </c>
      <c r="X8" s="15">
        <f t="shared" si="9"/>
        <v>45693</v>
      </c>
      <c r="Y8" s="13" t="str">
        <f>IF('R0６年間行事予定表'!Y8="","",'R0６年間行事予定表'!Y8)</f>
        <v>職員会議</v>
      </c>
      <c r="Z8" s="15">
        <f t="shared" si="10"/>
        <v>45721</v>
      </c>
      <c r="AA8" s="13" t="str">
        <f>IF('R0６年間行事予定表'!AA8="","",'R0６年間行事予定表'!AA8)</f>
        <v>学年朝会（２，５年）
職員研修(来年度の研究）</v>
      </c>
      <c r="AB8" s="21">
        <v>5</v>
      </c>
      <c r="AD8" s="6"/>
      <c r="AE8" s="6">
        <v>5</v>
      </c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2:41" ht="28.5" customHeight="1">
      <c r="B9" s="20">
        <v>6</v>
      </c>
      <c r="C9" s="15">
        <f t="shared" si="11"/>
        <v>45388</v>
      </c>
      <c r="D9" s="13">
        <f>IF('R0６年間行事予定表'!D9="","",'R0６年間行事予定表'!D9)</f>
      </c>
      <c r="E9" s="15">
        <f t="shared" si="0"/>
        <v>45418</v>
      </c>
      <c r="F9" s="13" t="str">
        <f>IF('R0６年間行事予定表'!F9="","",'R0６年間行事予定表'!F9)</f>
        <v>振替休日</v>
      </c>
      <c r="G9" s="15">
        <f t="shared" si="1"/>
        <v>45449</v>
      </c>
      <c r="H9" s="13" t="str">
        <f>IF('R0６年間行事予定表'!H9="","",'R0６年間行事予定表'!H9)</f>
        <v>学校保健プール運営委員会13:45</v>
      </c>
      <c r="I9" s="15">
        <f t="shared" si="2"/>
        <v>45479</v>
      </c>
      <c r="J9" s="13" t="str">
        <f>IF('R0６年間行事予定表'!J9="","",'R0６年間行事予定表'!J9)</f>
        <v>自然学校②</v>
      </c>
      <c r="K9" s="15">
        <f t="shared" si="3"/>
        <v>45510</v>
      </c>
      <c r="L9" s="13" t="str">
        <f>IF('R0６年間行事予定表'!L9="","",'R0６年間行事予定表'!L9)</f>
        <v>社地域小中合同研修（AM)</v>
      </c>
      <c r="M9" s="15">
        <f t="shared" si="4"/>
        <v>45541</v>
      </c>
      <c r="N9" s="13" t="str">
        <f>IF('R0６年間行事予定表'!N9="","",'R0６年間行事予定表'!N9)</f>
        <v>委員会活動
人権教育講演会（６年）候補</v>
      </c>
      <c r="O9" s="16">
        <v>6</v>
      </c>
      <c r="P9" s="15">
        <f t="shared" si="5"/>
        <v>45571</v>
      </c>
      <c r="Q9" s="13">
        <f>IF('R0６年間行事予定表'!Q9="","",'R0６年間行事予定表'!Q9)</f>
      </c>
      <c r="R9" s="15">
        <f t="shared" si="6"/>
        <v>45602</v>
      </c>
      <c r="S9" s="13" t="str">
        <f>IF('R0６年間行事予定表'!S9="","",'R0６年間行事予定表'!S9)</f>
        <v>修学旅行①</v>
      </c>
      <c r="T9" s="15">
        <f t="shared" si="7"/>
        <v>45632</v>
      </c>
      <c r="U9" s="13" t="str">
        <f>IF('R0６年間行事予定表'!U9="","",'R0６年間行事予定表'!U9)</f>
        <v>委員会活動
見守り隊連絡会</v>
      </c>
      <c r="V9" s="15">
        <f t="shared" si="8"/>
        <v>45663</v>
      </c>
      <c r="W9" s="13">
        <f>IF('R0６年間行事予定表'!W9="","",'R0６年間行事予定表'!W9)</f>
      </c>
      <c r="X9" s="15">
        <f t="shared" si="9"/>
        <v>45694</v>
      </c>
      <c r="Y9" s="13" t="str">
        <f>IF('R0６年間行事予定表'!Y9="","",'R0６年間行事予定表'!Y9)</f>
        <v>１年生入学説明会</v>
      </c>
      <c r="Z9" s="15">
        <f t="shared" si="10"/>
        <v>45722</v>
      </c>
      <c r="AA9" s="13" t="str">
        <f>IF('R0６年間行事予定表'!AA9="","",'R0６年間行事予定表'!AA9)</f>
        <v>学年朝会（３，６年）
やしろっ子委員会（ふり返り）</v>
      </c>
      <c r="AB9" s="21">
        <v>6</v>
      </c>
      <c r="AD9" s="6"/>
      <c r="AE9" s="6">
        <v>6</v>
      </c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ht="28.5" customHeight="1">
      <c r="B10" s="20">
        <v>7</v>
      </c>
      <c r="C10" s="15">
        <f t="shared" si="11"/>
        <v>45389</v>
      </c>
      <c r="D10" s="13">
        <f>IF('R0６年間行事予定表'!D10="","",'R0６年間行事予定表'!D10)</f>
      </c>
      <c r="E10" s="15">
        <f t="shared" si="0"/>
        <v>45419</v>
      </c>
      <c r="F10" s="13" t="str">
        <f>IF('R0６年間行事予定表'!F10="","",'R0６年間行事予定表'!F10)</f>
        <v>学年朝会（１，４年）</v>
      </c>
      <c r="G10" s="15">
        <f t="shared" si="1"/>
        <v>45450</v>
      </c>
      <c r="H10" s="13" t="str">
        <f>IF('R0６年間行事予定表'!H10="","",'R0６年間行事予定表'!H10)</f>
        <v>委員会活動</v>
      </c>
      <c r="I10" s="15">
        <f t="shared" si="2"/>
        <v>45480</v>
      </c>
      <c r="J10" s="13" t="str">
        <f>IF('R0６年間行事予定表'!J10="","",'R0６年間行事予定表'!J10)</f>
        <v>自然学校③</v>
      </c>
      <c r="K10" s="15">
        <f t="shared" si="3"/>
        <v>45511</v>
      </c>
      <c r="L10" s="13">
        <f>IF('R0６年間行事予定表'!L10="","",'R0６年間行事予定表'!L10)</f>
      </c>
      <c r="M10" s="15">
        <f t="shared" si="4"/>
        <v>45542</v>
      </c>
      <c r="N10" s="13">
        <f>IF('R0６年間行事予定表'!N10="","",'R0６年間行事予定表'!N10)</f>
      </c>
      <c r="O10" s="16">
        <v>7</v>
      </c>
      <c r="P10" s="15">
        <f t="shared" si="5"/>
        <v>45572</v>
      </c>
      <c r="Q10" s="13">
        <f>IF('R0６年間行事予定表'!Q10="","",'R0６年間行事予定表'!Q10)</f>
      </c>
      <c r="R10" s="15">
        <f t="shared" si="6"/>
        <v>45603</v>
      </c>
      <c r="S10" s="13" t="str">
        <f>IF('R0６年間行事予定表'!S10="","",'R0６年間行事予定表'!S10)</f>
        <v>修学旅行②
</v>
      </c>
      <c r="T10" s="15">
        <f t="shared" si="7"/>
        <v>45633</v>
      </c>
      <c r="U10" s="13">
        <f>IF('R0６年間行事予定表'!U10="","",'R0６年間行事予定表'!U10)</f>
      </c>
      <c r="V10" s="15">
        <f t="shared" si="8"/>
        <v>45664</v>
      </c>
      <c r="W10" s="13" t="str">
        <f>IF('R0６年間行事予定表'!W10="","",'R0６年間行事予定表'!W10)</f>
        <v>登校指導　３学期始業式
ノーチャイム開始
社学園時程運用？</v>
      </c>
      <c r="X10" s="15">
        <f t="shared" si="9"/>
        <v>45695</v>
      </c>
      <c r="Y10" s="13" t="str">
        <f>IF('R0６年間行事予定表'!Y10="","",'R0６年間行事予定表'!Y10)</f>
        <v>委員会活動</v>
      </c>
      <c r="Z10" s="15">
        <f t="shared" si="10"/>
        <v>45723</v>
      </c>
      <c r="AA10" s="13" t="str">
        <f>IF('R0６年間行事予定表'!AA10="","",'R0６年間行事予定表'!AA10)</f>
        <v>委員会活動(振り返り）</v>
      </c>
      <c r="AB10" s="21">
        <v>7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ht="28.5" customHeight="1">
      <c r="B11" s="20">
        <v>8</v>
      </c>
      <c r="C11" s="15">
        <f t="shared" si="11"/>
        <v>45390</v>
      </c>
      <c r="D11" s="13" t="str">
        <f>IF('R0６年間行事予定表'!D11="","",'R0６年間行事予定表'!D11)</f>
        <v>離任・着任・始業式　
一斉下校(11:15)
登校指導　職員会議④</v>
      </c>
      <c r="E11" s="15">
        <f t="shared" si="0"/>
        <v>45420</v>
      </c>
      <c r="F11" s="13" t="str">
        <f>IF('R0６年間行事予定表'!F11="","",'R0６年間行事予定表'!F11)</f>
        <v>学年朝会（２，５年）
１年生を迎える会
職員会議</v>
      </c>
      <c r="G11" s="15">
        <f t="shared" si="1"/>
        <v>45451</v>
      </c>
      <c r="H11" s="13" t="str">
        <f>IF('R0６年間行事予定表'!H11="","",'R0６年間行事予定表'!H11)</f>
        <v>第１回学校オープン
第１回学校評議員会9:30
自然学校説明会１４：３０</v>
      </c>
      <c r="I11" s="15">
        <f t="shared" si="2"/>
        <v>45481</v>
      </c>
      <c r="J11" s="13" t="str">
        <f>IF('R0６年間行事予定表'!J11="","",'R0６年間行事予定表'!J11)</f>
        <v>自然学校④</v>
      </c>
      <c r="K11" s="15">
        <f t="shared" si="3"/>
        <v>45512</v>
      </c>
      <c r="L11" s="13">
        <f>IF('R0６年間行事予定表'!L11="","",'R0６年間行事予定表'!L11)</f>
      </c>
      <c r="M11" s="15">
        <f t="shared" si="4"/>
        <v>45543</v>
      </c>
      <c r="N11" s="13">
        <f>IF('R0６年間行事予定表'!N11="","",'R0６年間行事予定表'!N11)</f>
      </c>
      <c r="O11" s="16">
        <v>8</v>
      </c>
      <c r="P11" s="15">
        <f t="shared" si="5"/>
        <v>45573</v>
      </c>
      <c r="Q11" s="13"/>
      <c r="R11" s="15">
        <f t="shared" si="6"/>
        <v>45604</v>
      </c>
      <c r="S11" s="13">
        <f>IF('R0６年間行事予定表'!S11="","",'R0６年間行事予定表'!S11)</f>
      </c>
      <c r="T11" s="15">
        <f t="shared" si="7"/>
        <v>45634</v>
      </c>
      <c r="U11" s="13">
        <f>IF('R0６年間行事予定表'!U11="","",'R0６年間行事予定表'!U11)</f>
      </c>
      <c r="V11" s="15">
        <f t="shared" si="8"/>
        <v>45665</v>
      </c>
      <c r="W11" s="13" t="str">
        <f>IF('R0６年間行事予定表'!W11="","",'R0６年間行事予定表'!W11)</f>
        <v>職員会議</v>
      </c>
      <c r="X11" s="15">
        <f t="shared" si="9"/>
        <v>45696</v>
      </c>
      <c r="Y11" s="13">
        <f>IF('R0６年間行事予定表'!Y11="","",'R0６年間行事予定表'!Y11)</f>
      </c>
      <c r="Z11" s="15">
        <f t="shared" si="10"/>
        <v>45724</v>
      </c>
      <c r="AA11" s="13">
        <f>IF('R0６年間行事予定表'!AA11="","",'R0６年間行事予定表'!AA11)</f>
      </c>
      <c r="AB11" s="21">
        <v>8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ht="28.5" customHeight="1">
      <c r="B12" s="20">
        <v>9</v>
      </c>
      <c r="C12" s="15">
        <f t="shared" si="11"/>
        <v>45391</v>
      </c>
      <c r="D12" s="13" t="str">
        <f>IF('R0６年間行事予定表'!D12="","",'R0６年間行事予定表'!D12)</f>
        <v>入学式(10:00)
下校指導</v>
      </c>
      <c r="E12" s="15">
        <f t="shared" si="0"/>
        <v>45421</v>
      </c>
      <c r="F12" s="13" t="str">
        <f>IF('R0６年間行事予定表'!F12="","",'R0６年間行事予定表'!F12)</f>
        <v>学年朝会（３，６年）
尿検査（２次）</v>
      </c>
      <c r="G12" s="15">
        <f t="shared" si="1"/>
        <v>45452</v>
      </c>
      <c r="H12" s="13">
        <f>IF('R0６年間行事予定表'!H12="","",'R0６年間行事予定表'!H12)</f>
      </c>
      <c r="I12" s="15">
        <f t="shared" si="2"/>
        <v>45482</v>
      </c>
      <c r="J12" s="13" t="str">
        <f>IF('R0６年間行事予定表'!J12="","",'R0６年間行事予定表'!J12)</f>
        <v>自然学校⑤</v>
      </c>
      <c r="K12" s="15">
        <f t="shared" si="3"/>
        <v>45513</v>
      </c>
      <c r="L12" s="13">
        <f>IF('R0６年間行事予定表'!L12="","",'R0６年間行事予定表'!L12)</f>
      </c>
      <c r="M12" s="15">
        <f t="shared" si="4"/>
        <v>45544</v>
      </c>
      <c r="N12" s="13">
        <f>IF('R0６年間行事予定表'!N12="","",'R0６年間行事予定表'!N12)</f>
      </c>
      <c r="O12" s="16">
        <v>9</v>
      </c>
      <c r="P12" s="15">
        <f t="shared" si="5"/>
        <v>45574</v>
      </c>
      <c r="Q12" s="13" t="str">
        <f>IF('R0６年間行事予定表'!Q12="","",'R0６年間行事予定表'!Q12)</f>
        <v>わくわく班活動②（昼）</v>
      </c>
      <c r="R12" s="15">
        <f t="shared" si="6"/>
        <v>45605</v>
      </c>
      <c r="S12" s="13">
        <f>IF('R0６年間行事予定表'!S12="","",'R0６年間行事予定表'!S12)</f>
      </c>
      <c r="T12" s="15">
        <f t="shared" si="7"/>
        <v>45635</v>
      </c>
      <c r="U12" s="13">
        <f>IF('R0６年間行事予定表'!U12="","",'R0６年間行事予定表'!U12)</f>
      </c>
      <c r="V12" s="15">
        <f t="shared" si="8"/>
        <v>45666</v>
      </c>
      <c r="W12" s="13" t="str">
        <f>IF('R0６年間行事予定表'!W12="","",'R0６年間行事予定表'!W12)</f>
        <v>狂言教室（６年）AM</v>
      </c>
      <c r="X12" s="15">
        <f t="shared" si="9"/>
        <v>45697</v>
      </c>
      <c r="Y12" s="13">
        <f>IF('R0６年間行事予定表'!Y12="","",'R0６年間行事予定表'!Y12)</f>
      </c>
      <c r="Z12" s="15">
        <f t="shared" si="10"/>
        <v>45725</v>
      </c>
      <c r="AA12" s="13">
        <f>IF('R0６年間行事予定表'!AA12="","",'R0６年間行事予定表'!AA12)</f>
      </c>
      <c r="AB12" s="21">
        <v>9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2:41" ht="28.5" customHeight="1">
      <c r="B13" s="20">
        <v>10</v>
      </c>
      <c r="C13" s="15">
        <f t="shared" si="11"/>
        <v>45392</v>
      </c>
      <c r="D13" s="13" t="str">
        <f>IF('R0６年間行事予定表'!D13="","",'R0６年間行事予定表'!D13)</f>
        <v>校外児童会
給食開始（２～６年）
職員研修（研究の方向性）</v>
      </c>
      <c r="E13" s="15">
        <f t="shared" si="0"/>
        <v>45422</v>
      </c>
      <c r="F13" s="13" t="str">
        <f>IF('R0６年間行事予定表'!F13="","",'R0６年間行事予定表'!F13)</f>
        <v>遠足（予）
尿検査（２時予備）
第３回PTA運営委員会</v>
      </c>
      <c r="G13" s="15">
        <f t="shared" si="1"/>
        <v>45453</v>
      </c>
      <c r="H13" s="13" t="str">
        <f>IF('R0６年間行事予定表'!H13="","",'R0６年間行事予定表'!H13)</f>
        <v>振替休養日</v>
      </c>
      <c r="I13" s="15">
        <f t="shared" si="2"/>
        <v>45483</v>
      </c>
      <c r="J13" s="13" t="str">
        <f>IF('R0６年間行事予定表'!J13="","",'R0６年間行事予定表'!J13)</f>
        <v>５年代休</v>
      </c>
      <c r="K13" s="15">
        <f t="shared" si="3"/>
        <v>45514</v>
      </c>
      <c r="L13" s="13">
        <f>IF('R0６年間行事予定表'!L13="","",'R0６年間行事予定表'!L13)</f>
      </c>
      <c r="M13" s="15">
        <f t="shared" si="4"/>
        <v>45545</v>
      </c>
      <c r="N13" s="13">
        <f>IF('R0６年間行事予定表'!N13="","",'R0６年間行事予定表'!N13)</f>
      </c>
      <c r="O13" s="16">
        <v>10</v>
      </c>
      <c r="P13" s="15">
        <f t="shared" si="5"/>
        <v>45575</v>
      </c>
      <c r="Q13" s="13">
        <f>IF('R0６年間行事予定表'!Q13="","",'R0６年間行事予定表'!Q13)</f>
      </c>
      <c r="R13" s="15">
        <f t="shared" si="6"/>
        <v>45606</v>
      </c>
      <c r="S13" s="13">
        <f>IF('R0６年間行事予定表'!S13="","",'R0６年間行事予定表'!S13)</f>
      </c>
      <c r="T13" s="15">
        <f t="shared" si="7"/>
        <v>45636</v>
      </c>
      <c r="U13" s="13">
        <f>IF('R0６年間行事予定表'!U13="","",'R0６年間行事予定表'!U13)</f>
      </c>
      <c r="V13" s="15">
        <f t="shared" si="8"/>
        <v>45667</v>
      </c>
      <c r="W13" s="13" t="str">
        <f>IF('R0６年間行事予定表'!W13="","",'R0６年間行事予定表'!W13)</f>
        <v>委員会活動
第6回PTA運営委員会</v>
      </c>
      <c r="X13" s="15">
        <f t="shared" si="9"/>
        <v>45698</v>
      </c>
      <c r="Y13" s="13">
        <f>IF('R0６年間行事予定表'!Y13="","",'R0６年間行事予定表'!Y13)</f>
      </c>
      <c r="Z13" s="15">
        <f t="shared" si="10"/>
        <v>45726</v>
      </c>
      <c r="AA13" s="13">
        <f>IF('R0６年間行事予定表'!AA13="","",'R0６年間行事予定表'!AA13)</f>
      </c>
      <c r="AB13" s="21">
        <v>10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2:41" ht="28.5" customHeight="1">
      <c r="B14" s="20">
        <v>11</v>
      </c>
      <c r="C14" s="15">
        <f t="shared" si="11"/>
        <v>45393</v>
      </c>
      <c r="D14" s="13">
        <f>IF('R0６年間行事予定表'!D14="","",'R0６年間行事予定表'!D14)</f>
      </c>
      <c r="E14" s="15">
        <f t="shared" si="0"/>
        <v>45423</v>
      </c>
      <c r="F14" s="13">
        <f>IF('R0６年間行事予定表'!F14="","",'R0６年間行事予定表'!F14)</f>
      </c>
      <c r="G14" s="15">
        <f t="shared" si="1"/>
        <v>45454</v>
      </c>
      <c r="H14" s="13" t="str">
        <f>IF('R0６年間行事予定表'!H14="","",'R0６年間行事予定表'!H14)</f>
        <v>学年朝会（１，４年）</v>
      </c>
      <c r="I14" s="15">
        <f t="shared" si="2"/>
        <v>45484</v>
      </c>
      <c r="J14" s="13">
        <f>IF('R0６年間行事予定表'!J14="","",'R0６年間行事予定表'!J14)</f>
      </c>
      <c r="K14" s="15">
        <f t="shared" si="3"/>
        <v>45515</v>
      </c>
      <c r="L14" s="13" t="str">
        <f>IF('R0６年間行事予定表'!L14="","",'R0６年間行事予定表'!L14)</f>
        <v>山の日</v>
      </c>
      <c r="M14" s="15">
        <f t="shared" si="4"/>
        <v>45546</v>
      </c>
      <c r="N14" s="13">
        <f>IF('R0６年間行事予定表'!N14="","",'R0６年間行事予定表'!N14)</f>
      </c>
      <c r="O14" s="16">
        <v>11</v>
      </c>
      <c r="P14" s="15">
        <f t="shared" si="5"/>
        <v>45576</v>
      </c>
      <c r="Q14" s="13" t="str">
        <f>IF('R0６年間行事予定表'!Q14="","",'R0６年間行事予定表'!Q14)</f>
        <v>クラブ
第５回PTA運営委員会</v>
      </c>
      <c r="R14" s="15">
        <f t="shared" si="6"/>
        <v>45607</v>
      </c>
      <c r="S14" s="13">
        <f>IF('R0６年間行事予定表'!S14="","",'R0６年間行事予定表'!S14)</f>
      </c>
      <c r="T14" s="15">
        <f t="shared" si="7"/>
        <v>45637</v>
      </c>
      <c r="U14" s="13" t="str">
        <f>IF('R0６年間行事予定表'!U14="","",'R0６年間行事予定表'!U14)</f>
        <v>大掃除</v>
      </c>
      <c r="V14" s="15">
        <f t="shared" si="8"/>
        <v>45668</v>
      </c>
      <c r="W14" s="13">
        <f>IF('R0６年間行事予定表'!W14="","",'R0６年間行事予定表'!W14)</f>
      </c>
      <c r="X14" s="15">
        <f t="shared" si="9"/>
        <v>45699</v>
      </c>
      <c r="Y14" s="13" t="str">
        <f>IF('R0６年間行事予定表'!Y14="","",'R0６年間行事予定表'!Y14)</f>
        <v>建国記念の日</v>
      </c>
      <c r="Z14" s="15">
        <f t="shared" si="10"/>
        <v>45727</v>
      </c>
      <c r="AA14" s="13" t="str">
        <f>IF('R0６年間行事予定表'!AA14="","",'R0６年間行事予定表'!AA14)</f>
        <v>児童朝会</v>
      </c>
      <c r="AB14" s="21">
        <v>11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2:41" ht="28.5" customHeight="1">
      <c r="B15" s="20">
        <v>12</v>
      </c>
      <c r="C15" s="15">
        <f t="shared" si="11"/>
        <v>45394</v>
      </c>
      <c r="D15" s="13" t="str">
        <f>IF('R0６年間行事予定表'!D15="","",'R0６年間行事予定表'!D15)</f>
        <v>委員会活動
PTA会計監査
第２回PTA運営委員会</v>
      </c>
      <c r="E15" s="15">
        <f t="shared" si="0"/>
        <v>45424</v>
      </c>
      <c r="F15" s="14">
        <f>IF('R0６年間行事予定表'!F15="","",'R0６年間行事予定表'!F15)</f>
      </c>
      <c r="G15" s="15">
        <f t="shared" si="1"/>
        <v>45455</v>
      </c>
      <c r="H15" s="13" t="str">
        <f>IF('R0６年間行事予定表'!H15="","",'R0６年間行事予定表'!H15)</f>
        <v>学年朝会（２，５年）</v>
      </c>
      <c r="I15" s="15">
        <f t="shared" si="2"/>
        <v>45485</v>
      </c>
      <c r="J15" s="13" t="str">
        <f>IF('R0６年間行事予定表'!J15="","",'R0６年間行事予定表'!J15)</f>
        <v>クラブ
PTA心肺蘇生法講習会</v>
      </c>
      <c r="K15" s="15">
        <f t="shared" si="3"/>
        <v>45516</v>
      </c>
      <c r="L15" s="13" t="str">
        <f>IF('R0６年間行事予定表'!L15="","",'R0６年間行事予定表'!L15)</f>
        <v>振替休日</v>
      </c>
      <c r="M15" s="15">
        <f t="shared" si="4"/>
        <v>45547</v>
      </c>
      <c r="N15" s="13">
        <f>IF('R0６年間行事予定表'!N15="","",'R0６年間行事予定表'!N15)</f>
      </c>
      <c r="O15" s="16">
        <v>12</v>
      </c>
      <c r="P15" s="15">
        <f t="shared" si="5"/>
        <v>45577</v>
      </c>
      <c r="Q15" s="13">
        <f>IF('R0６年間行事予定表'!Q15="","",'R0６年間行事予定表'!Q15)</f>
      </c>
      <c r="R15" s="15">
        <f t="shared" si="6"/>
        <v>45608</v>
      </c>
      <c r="S15" s="13" t="str">
        <f>IF('R0６年間行事予定表'!S15="","",'R0６年間行事予定表'!S15)</f>
        <v>学年朝会（１，４年）</v>
      </c>
      <c r="T15" s="15">
        <f t="shared" si="7"/>
        <v>45638</v>
      </c>
      <c r="U15" s="13">
        <f>IF('R0６年間行事予定表'!U15="","",'R0６年間行事予定表'!U15)</f>
      </c>
      <c r="V15" s="15">
        <f t="shared" si="8"/>
        <v>45669</v>
      </c>
      <c r="W15" s="13">
        <f>IF('R0６年間行事予定表'!W15="","",'R0６年間行事予定表'!W15)</f>
      </c>
      <c r="X15" s="15">
        <f t="shared" si="9"/>
        <v>45700</v>
      </c>
      <c r="Y15" s="13" t="str">
        <f>IF('R0６年間行事予定表'!Y15="","",'R0６年間行事予定表'!Y15)</f>
        <v>学年朝会（２，５年）
職員会議（学校評価）
</v>
      </c>
      <c r="Z15" s="15">
        <f t="shared" si="10"/>
        <v>45728</v>
      </c>
      <c r="AA15" s="13" t="str">
        <f>IF('R0６年間行事予定表'!AA15="","",'R0６年間行事予定表'!AA15)</f>
        <v>大掃除
職員会議（卒業式予行の反省）</v>
      </c>
      <c r="AB15" s="21">
        <v>12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ht="28.5" customHeight="1">
      <c r="B16" s="20">
        <v>13</v>
      </c>
      <c r="C16" s="15">
        <f t="shared" si="11"/>
        <v>45395</v>
      </c>
      <c r="D16" s="13">
        <f>IF('R0６年間行事予定表'!D16="","",'R0６年間行事予定表'!D16)</f>
      </c>
      <c r="E16" s="15">
        <f t="shared" si="0"/>
        <v>45425</v>
      </c>
      <c r="F16" s="13" t="str">
        <f>IF('R0６年間行事予定表'!F16="","",'R0６年間行事予定表'!F16)</f>
        <v>航空写真準備１３：３０</v>
      </c>
      <c r="G16" s="15">
        <f t="shared" si="1"/>
        <v>45456</v>
      </c>
      <c r="H16" s="13" t="str">
        <f>IF('R0６年間行事予定表'!H16="","",'R0６年間行事予定表'!H16)</f>
        <v>学年朝会（３，６年）　４年校外学習（クリーンセンター、浄水場、エコテクノロジーセンター）</v>
      </c>
      <c r="I16" s="15">
        <f t="shared" si="2"/>
        <v>45486</v>
      </c>
      <c r="J16" s="13">
        <f>IF('R0６年間行事予定表'!J16="","",'R0６年間行事予定表'!J16)</f>
      </c>
      <c r="K16" s="15">
        <f t="shared" si="3"/>
        <v>45517</v>
      </c>
      <c r="L16" s="13" t="str">
        <f>IF('R0６年間行事予定表'!L16="","",'R0６年間行事予定表'!L16)</f>
        <v>閉庁日</v>
      </c>
      <c r="M16" s="15">
        <f t="shared" si="4"/>
        <v>45548</v>
      </c>
      <c r="N16" s="13">
        <f>IF('R0６年間行事予定表'!N16="","",'R0６年間行事予定表'!N16)</f>
      </c>
      <c r="O16" s="16">
        <v>13</v>
      </c>
      <c r="P16" s="15">
        <f t="shared" si="5"/>
        <v>45578</v>
      </c>
      <c r="Q16" s="13">
        <f>IF('R0６年間行事予定表'!Q16="","",'R0６年間行事予定表'!Q16)</f>
      </c>
      <c r="R16" s="15">
        <f t="shared" si="6"/>
        <v>45609</v>
      </c>
      <c r="S16" s="13" t="str">
        <f>IF('R0６年間行事予定表'!S16="","",'R0６年間行事予定表'!S16)</f>
        <v>学年朝会（２，５年）
職員打ち合わせ（ごりょうが丘）</v>
      </c>
      <c r="T16" s="15">
        <f t="shared" si="7"/>
        <v>45639</v>
      </c>
      <c r="U16" s="13">
        <f>IF('R0６年間行事予定表'!U16="","",'R0６年間行事予定表'!U16)</f>
      </c>
      <c r="V16" s="15">
        <f t="shared" si="8"/>
        <v>45670</v>
      </c>
      <c r="W16" s="13" t="str">
        <f>IF('R0６年間行事予定表'!W16="","",'R0６年間行事予定表'!W16)</f>
        <v>成人の日</v>
      </c>
      <c r="X16" s="15">
        <f t="shared" si="9"/>
        <v>45701</v>
      </c>
      <c r="Y16" s="13" t="str">
        <f>IF('R0６年間行事予定表'!Y16="","",'R0６年間行事予定表'!Y16)</f>
        <v>学年朝会（３，６年）
わくわく班活動⑤（昼）</v>
      </c>
      <c r="Z16" s="15">
        <f t="shared" si="10"/>
        <v>45729</v>
      </c>
      <c r="AA16" s="13">
        <f>IF('R0６年間行事予定表'!AA16="","",'R0６年間行事予定表'!AA16)</f>
      </c>
      <c r="AB16" s="21">
        <v>13</v>
      </c>
      <c r="AD16" s="6"/>
      <c r="AE16" s="6"/>
      <c r="AF16" s="6"/>
      <c r="AG16" s="6"/>
      <c r="AH16" s="6"/>
      <c r="AI16" s="6"/>
      <c r="AJ16" s="6">
        <v>13</v>
      </c>
      <c r="AK16" s="6"/>
      <c r="AL16" s="6"/>
      <c r="AM16" s="6"/>
      <c r="AN16" s="6"/>
      <c r="AO16" s="6"/>
    </row>
    <row r="17" spans="2:41" ht="28.5" customHeight="1">
      <c r="B17" s="20">
        <v>14</v>
      </c>
      <c r="C17" s="15">
        <f t="shared" si="11"/>
        <v>45396</v>
      </c>
      <c r="D17" s="13">
        <f>IF('R0６年間行事予定表'!D17="","",'R0６年間行事予定表'!D17)</f>
      </c>
      <c r="E17" s="15">
        <f t="shared" si="0"/>
        <v>45426</v>
      </c>
      <c r="F17" s="13" t="str">
        <f>IF('R0６年間行事予定表'!F17="","",'R0６年間行事予定表'!F17)</f>
        <v>児童朝会
航空写真（２校時）</v>
      </c>
      <c r="G17" s="15">
        <f t="shared" si="1"/>
        <v>45457</v>
      </c>
      <c r="H17" s="13" t="str">
        <f>IF('R0６年間行事予定表'!H17="","",'R0６年間行事予定表'!H17)</f>
        <v>プール開き
クラブ</v>
      </c>
      <c r="I17" s="15">
        <f t="shared" si="2"/>
        <v>45487</v>
      </c>
      <c r="J17" s="13">
        <f>IF('R0６年間行事予定表'!J17="","",'R0６年間行事予定表'!J17)</f>
      </c>
      <c r="K17" s="15">
        <f t="shared" si="3"/>
        <v>45518</v>
      </c>
      <c r="L17" s="13" t="str">
        <f>IF('R0６年間行事予定表'!L17="","",'R0６年間行事予定表'!L17)</f>
        <v>閉庁日</v>
      </c>
      <c r="M17" s="15">
        <f t="shared" si="4"/>
        <v>45549</v>
      </c>
      <c r="N17" s="13">
        <f>IF('R0６年間行事予定表'!N17="","",'R0６年間行事予定表'!N17)</f>
      </c>
      <c r="O17" s="16">
        <v>14</v>
      </c>
      <c r="P17" s="15">
        <f t="shared" si="5"/>
        <v>45579</v>
      </c>
      <c r="Q17" s="13" t="str">
        <f>IF('R0６年間行事予定表'!Q17="","",'R0６年間行事予定表'!Q17)</f>
        <v>スポーツの日</v>
      </c>
      <c r="R17" s="15">
        <f t="shared" si="6"/>
        <v>45610</v>
      </c>
      <c r="S17" s="13" t="str">
        <f>IF('R0６年間行事予定表'!S17="","",'R0６年間行事予定表'!S17)</f>
        <v>学年朝会（３，６年）
五校交流会（２年）</v>
      </c>
      <c r="T17" s="15">
        <f t="shared" si="7"/>
        <v>45640</v>
      </c>
      <c r="U17" s="13" t="str">
        <f>IF('R0６年間行事予定表'!U17="","",'R0６年間行事予定表'!U17)</f>
        <v>マラソン大会（弁当なし）
義士祭</v>
      </c>
      <c r="V17" s="15">
        <f t="shared" si="8"/>
        <v>45671</v>
      </c>
      <c r="W17" s="13" t="str">
        <f>IF('R0６年間行事予定表'!W17="","",'R0６年間行事予定表'!W17)</f>
        <v>学年朝会（１，４年）</v>
      </c>
      <c r="X17" s="15">
        <f t="shared" si="9"/>
        <v>45702</v>
      </c>
      <c r="Y17" s="13" t="str">
        <f>IF('R0６年間行事予定表'!Y17="","",'R0６年間行事予定表'!Y17)</f>
        <v>学年朝会（１，４年）
クラブ（クラブ見学）</v>
      </c>
      <c r="Z17" s="15">
        <f t="shared" si="10"/>
        <v>45730</v>
      </c>
      <c r="AA17" s="13">
        <f>IF('R0６年間行事予定表'!AA17="","",'R0６年間行事予定表'!AA17)</f>
      </c>
      <c r="AB17" s="21">
        <v>14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ht="28.5" customHeight="1">
      <c r="B18" s="20">
        <v>15</v>
      </c>
      <c r="C18" s="15">
        <f t="shared" si="11"/>
        <v>45397</v>
      </c>
      <c r="D18" s="13" t="str">
        <f>IF('R0６年間行事予定表'!D18="","",'R0６年間行事予定表'!D18)</f>
        <v>登校指導
校内安全点検</v>
      </c>
      <c r="E18" s="15">
        <f t="shared" si="0"/>
        <v>45427</v>
      </c>
      <c r="F18" s="13" t="str">
        <f>IF('R0６年間行事予定表'!F18="","",'R0６年間行事予定表'!F18)</f>
        <v>登校指導　校内安全点検
航空写真（予）</v>
      </c>
      <c r="G18" s="15">
        <f t="shared" si="1"/>
        <v>45458</v>
      </c>
      <c r="H18" s="13" t="str">
        <f>IF('R0６年間行事予定表'!H18="","",'R0６年間行事予定表'!H18)</f>
        <v>PTAリサイクル</v>
      </c>
      <c r="I18" s="15">
        <f t="shared" si="2"/>
        <v>45488</v>
      </c>
      <c r="J18" s="13" t="str">
        <f>IF('R0６年間行事予定表'!J18="","",'R0６年間行事予定表'!J18)</f>
        <v>海の日</v>
      </c>
      <c r="K18" s="15">
        <f t="shared" si="3"/>
        <v>45519</v>
      </c>
      <c r="L18" s="13" t="str">
        <f>IF('R0６年間行事予定表'!L18="","",'R0６年間行事予定表'!L18)</f>
        <v>閉庁日</v>
      </c>
      <c r="M18" s="15">
        <f t="shared" si="4"/>
        <v>45550</v>
      </c>
      <c r="N18" s="13" t="str">
        <f>IF('R0６年間行事予定表'!N18="","",'R0６年間行事予定表'!N18)</f>
        <v>敬老の日</v>
      </c>
      <c r="O18" s="16">
        <v>15</v>
      </c>
      <c r="P18" s="15">
        <f t="shared" si="5"/>
        <v>45580</v>
      </c>
      <c r="Q18" s="13" t="str">
        <f>IF('R0６年間行事予定表'!Q18="","",'R0６年間行事予定表'!Q18)</f>
        <v>登校指導　校内安全点検
学年朝会（１，４年）</v>
      </c>
      <c r="R18" s="15">
        <f t="shared" si="6"/>
        <v>45611</v>
      </c>
      <c r="S18" s="13" t="str">
        <f>IF('R0６年間行事予定表'!S18="","",'R0６年間行事予定表'!S18)</f>
        <v>登校指導
校内安全点検</v>
      </c>
      <c r="T18" s="15">
        <f t="shared" si="7"/>
        <v>45641</v>
      </c>
      <c r="U18" s="13" t="str">
        <f>IF('R0６年間行事予定表'!U18="","",'R0６年間行事予定表'!U18)</f>
        <v>マラソン大会予備日</v>
      </c>
      <c r="V18" s="15">
        <f t="shared" si="8"/>
        <v>45672</v>
      </c>
      <c r="W18" s="13" t="str">
        <f>IF('R0６年間行事予定表'!W18="","",'R0６年間行事予定表'!W18)</f>
        <v>登校指導　校内安全点検
学年朝会（２，５年）
</v>
      </c>
      <c r="X18" s="15">
        <f t="shared" si="9"/>
        <v>45703</v>
      </c>
      <c r="Y18" s="13" t="str">
        <f>IF('R0６年間行事予定表'!Y18="","",'R0６年間行事予定表'!Y18)</f>
        <v>閉校式典（弁当なし）</v>
      </c>
      <c r="Z18" s="15">
        <f t="shared" si="10"/>
        <v>45731</v>
      </c>
      <c r="AA18" s="13">
        <f>IF('R0６年間行事予定表'!AA18="","",'R0６年間行事予定表'!AA18)</f>
      </c>
      <c r="AB18" s="21">
        <v>15</v>
      </c>
      <c r="AD18" s="6"/>
      <c r="AE18" s="6"/>
      <c r="AF18" s="6"/>
      <c r="AG18" s="6"/>
      <c r="AH18" s="6"/>
      <c r="AI18" s="6">
        <v>15</v>
      </c>
      <c r="AJ18" s="6"/>
      <c r="AK18" s="6"/>
      <c r="AL18" s="6"/>
      <c r="AM18" s="6"/>
      <c r="AN18" s="6"/>
      <c r="AO18" s="6"/>
    </row>
    <row r="19" spans="2:41" ht="28.5" customHeight="1">
      <c r="B19" s="20">
        <v>16</v>
      </c>
      <c r="C19" s="15">
        <f t="shared" si="11"/>
        <v>45398</v>
      </c>
      <c r="D19" s="13" t="str">
        <f>IF('R0６年間行事予定表'!D19="","",'R0６年間行事予定表'!D19)</f>
        <v>給食開始（１年）</v>
      </c>
      <c r="E19" s="15">
        <f t="shared" si="0"/>
        <v>45428</v>
      </c>
      <c r="F19" s="13" t="str">
        <f>IF('R0６年間行事予定表'!F19="","",'R0６年間行事予定表'!F19)</f>
        <v>眼科検診１３：３０（１，４年）</v>
      </c>
      <c r="G19" s="15">
        <f t="shared" si="1"/>
        <v>45459</v>
      </c>
      <c r="H19" s="13" t="str">
        <f>IF('R0６年間行事予定表'!H19="","",'R0６年間行事予定表'!H19)</f>
        <v>PTAリサイクル（予）</v>
      </c>
      <c r="I19" s="15">
        <f t="shared" si="2"/>
        <v>45489</v>
      </c>
      <c r="J19" s="13" t="str">
        <f>IF('R0６年間行事予定表'!J19="","",'R0６年間行事予定表'!J19)</f>
        <v>登校指導　校内安全点検
学年朝会（１，４年）</v>
      </c>
      <c r="K19" s="15">
        <f t="shared" si="3"/>
        <v>45520</v>
      </c>
      <c r="L19" s="13">
        <f>IF('R0６年間行事予定表'!L19="","",'R0６年間行事予定表'!L19)</f>
      </c>
      <c r="M19" s="15">
        <f t="shared" si="4"/>
        <v>45551</v>
      </c>
      <c r="N19" s="13" t="str">
        <f>IF('R0６年間行事予定表'!N19="","",'R0６年間行事予定表'!N19)</f>
        <v>振替休日</v>
      </c>
      <c r="O19" s="16">
        <v>16</v>
      </c>
      <c r="P19" s="15">
        <f t="shared" si="5"/>
        <v>45581</v>
      </c>
      <c r="Q19" s="13" t="str">
        <f>IF('R0６年間行事予定表'!Q19="","",'R0６年間行事予定表'!Q19)</f>
        <v>学年朝会（２，５年）</v>
      </c>
      <c r="R19" s="15">
        <f t="shared" si="6"/>
        <v>45612</v>
      </c>
      <c r="S19" s="13" t="str">
        <f>IF('R0６年間行事予定表'!S19="","",'R0６年間行事予定表'!S19)</f>
        <v>ごりょうが丘フェスティバル(第２回学校オープン）
第２回学校評議員会</v>
      </c>
      <c r="T19" s="15">
        <f t="shared" si="7"/>
        <v>45642</v>
      </c>
      <c r="U19" s="13" t="str">
        <f>IF('R0６年間行事予定表'!U19="","",'R0６年間行事予定表'!U19)</f>
        <v>振替休業日</v>
      </c>
      <c r="V19" s="15">
        <f t="shared" si="8"/>
        <v>45673</v>
      </c>
      <c r="W19" s="13" t="str">
        <f>IF('R0６年間行事予定表'!W19="","",'R0６年間行事予定表'!W19)</f>
        <v>学年朝会（３，６年）
５年社会見学（北淡震災記念公園）</v>
      </c>
      <c r="X19" s="15">
        <f t="shared" si="9"/>
        <v>45704</v>
      </c>
      <c r="Y19" s="13">
        <f>IF('R0６年間行事予定表'!Y19="","",'R0６年間行事予定表'!Y19)</f>
      </c>
      <c r="Z19" s="15">
        <f t="shared" si="10"/>
        <v>45732</v>
      </c>
      <c r="AA19" s="13">
        <f>IF('R0６年間行事予定表'!AA19="","",'R0６年間行事予定表'!AA19)</f>
      </c>
      <c r="AB19" s="21">
        <v>16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2:41" ht="28.5" customHeight="1">
      <c r="B20" s="20">
        <v>17</v>
      </c>
      <c r="C20" s="15">
        <f t="shared" si="11"/>
        <v>45399</v>
      </c>
      <c r="D20" s="13">
        <f>IF('R0６年間行事予定表'!D20="","",'R0６年間行事予定表'!D20)</f>
      </c>
      <c r="E20" s="15">
        <f t="shared" si="0"/>
        <v>45429</v>
      </c>
      <c r="F20" s="13" t="str">
        <f>IF('R0６年間行事予定表'!F20="","",'R0６年間行事予定表'!F20)</f>
        <v>クラブ</v>
      </c>
      <c r="G20" s="15">
        <f t="shared" si="1"/>
        <v>45460</v>
      </c>
      <c r="H20" s="13" t="str">
        <f>IF('R0６年間行事予定表'!H20="","",'R0６年間行事予定表'!H20)</f>
        <v>登校指導・校内安全点検
校歌練習②③
</v>
      </c>
      <c r="I20" s="15">
        <f t="shared" si="2"/>
        <v>45490</v>
      </c>
      <c r="J20" s="13" t="str">
        <f>IF('R0６年間行事予定表'!J20="","",'R0６年間行事予定表'!J20)</f>
        <v>学年朝会（２，５年）
大掃除</v>
      </c>
      <c r="K20" s="15">
        <f t="shared" si="3"/>
        <v>45521</v>
      </c>
      <c r="L20" s="13" t="str">
        <f>IF('R0６年間行事予定表'!L20="","",'R0６年間行事予定表'!L20)</f>
        <v>PTA愛校作業</v>
      </c>
      <c r="M20" s="15">
        <f t="shared" si="4"/>
        <v>45552</v>
      </c>
      <c r="N20" s="13" t="str">
        <f>IF('R0６年間行事予定表'!N20="","",'R0６年間行事予定表'!N20)</f>
        <v>登校指導
校内安全点検</v>
      </c>
      <c r="O20" s="16">
        <v>17</v>
      </c>
      <c r="P20" s="15">
        <f t="shared" si="5"/>
        <v>45582</v>
      </c>
      <c r="Q20" s="13" t="str">
        <f>IF('R0６年間行事予定表'!Q20="","",'R0６年間行事予定表'!Q20)</f>
        <v>学年朝会（３，６年）</v>
      </c>
      <c r="R20" s="15">
        <f t="shared" si="6"/>
        <v>45613</v>
      </c>
      <c r="S20" s="13">
        <f>IF('R0６年間行事予定表'!S20="","",'R0６年間行事予定表'!S20)</f>
      </c>
      <c r="T20" s="15">
        <f t="shared" si="7"/>
        <v>45643</v>
      </c>
      <c r="U20" s="13" t="str">
        <f>IF('R0６年間行事予定表'!U20="","",'R0６年間行事予定表'!U20)</f>
        <v>登校指導　校内安全点検
学年朝会（１，４年）
</v>
      </c>
      <c r="V20" s="15">
        <f t="shared" si="8"/>
        <v>45674</v>
      </c>
      <c r="W20" s="13" t="str">
        <f>IF('R0６年間行事予定表'!W20="","",'R0６年間行事予定表'!W20)</f>
        <v>地震避難訓練
クラブ</v>
      </c>
      <c r="X20" s="15">
        <f t="shared" si="9"/>
        <v>45705</v>
      </c>
      <c r="Y20" s="13" t="str">
        <f>IF('R0６年間行事予定表'!Y20="","",'R0６年間行事予定表'!Y20)</f>
        <v>振替休業日</v>
      </c>
      <c r="Z20" s="15">
        <f t="shared" si="10"/>
        <v>45733</v>
      </c>
      <c r="AA20" s="13" t="str">
        <f>IF('R0６年間行事予定表'!AA20="","",'R0６年間行事予定表'!AA20)</f>
        <v>登校指導
校内安全点検</v>
      </c>
      <c r="AB20" s="21">
        <v>17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ht="28.5" customHeight="1">
      <c r="B21" s="20">
        <v>18</v>
      </c>
      <c r="C21" s="15">
        <f t="shared" si="11"/>
        <v>45400</v>
      </c>
      <c r="D21" s="14" t="str">
        <f>IF('R0６年間行事予定表'!D21="","",'R0６年間行事予定表'!D21)</f>
        <v>全国学力学習状況調査（国算）
尿検査（１次）</v>
      </c>
      <c r="E21" s="15">
        <f t="shared" si="0"/>
        <v>45430</v>
      </c>
      <c r="F21" s="13">
        <f>IF('R0６年間行事予定表'!F21="","",'R0６年間行事予定表'!F21)</f>
      </c>
      <c r="G21" s="15">
        <f t="shared" si="1"/>
        <v>45461</v>
      </c>
      <c r="H21" s="13" t="str">
        <f>IF('R0６年間行事予定表'!H21="","",'R0６年間行事予定表'!H21)</f>
        <v>児童朝会</v>
      </c>
      <c r="I21" s="15">
        <f t="shared" si="2"/>
        <v>45491</v>
      </c>
      <c r="J21" s="13" t="str">
        <f>IF('R0６年間行事予定表'!J21="","",'R0６年間行事予定表'!J21)</f>
        <v>学年朝会（３，６年）
加東市教育支援委員会</v>
      </c>
      <c r="K21" s="15">
        <f t="shared" si="3"/>
        <v>45522</v>
      </c>
      <c r="L21" s="13" t="str">
        <f>IF('R0６年間行事予定表'!L21="","",'R0６年間行事予定表'!L21)</f>
        <v>PTA愛校作業（予）</v>
      </c>
      <c r="M21" s="15">
        <f t="shared" si="4"/>
        <v>45553</v>
      </c>
      <c r="N21" s="13" t="str">
        <f>IF('R0６年間行事予定表'!N21="","",'R0６年間行事予定表'!N21)</f>
        <v>３委員会</v>
      </c>
      <c r="O21" s="16">
        <v>18</v>
      </c>
      <c r="P21" s="15">
        <f t="shared" si="5"/>
        <v>45583</v>
      </c>
      <c r="Q21" s="13" t="str">
        <f>IF('R0６年間行事予定表'!Q21="","",'R0６年間行事予定表'!Q21)</f>
        <v>２年社会見学（魚の棚）</v>
      </c>
      <c r="R21" s="15">
        <f t="shared" si="6"/>
        <v>45614</v>
      </c>
      <c r="S21" s="13" t="str">
        <f>IF('R0６年間行事予定表'!S21="","",'R0６年間行事予定表'!S21)</f>
        <v>振替休業日</v>
      </c>
      <c r="T21" s="15">
        <f t="shared" si="7"/>
        <v>45644</v>
      </c>
      <c r="U21" s="13" t="str">
        <f>IF('R0６年間行事予定表'!U21="","",'R0６年間行事予定表'!U21)</f>
        <v>学年朝会（２，５年）</v>
      </c>
      <c r="V21" s="15">
        <f t="shared" si="8"/>
        <v>45675</v>
      </c>
      <c r="W21" s="13">
        <f>IF('R0６年間行事予定表'!W21="","",'R0６年間行事予定表'!W21)</f>
      </c>
      <c r="X21" s="15">
        <f t="shared" si="9"/>
        <v>45706</v>
      </c>
      <c r="Y21" s="13" t="str">
        <f>IF('R0６年間行事予定表'!Y21="","",'R0６年間行事予定表'!Y21)</f>
        <v>登校指導
校内安全点検
児童朝会</v>
      </c>
      <c r="Z21" s="15">
        <f t="shared" si="10"/>
        <v>45734</v>
      </c>
      <c r="AA21" s="13">
        <f>IF('R0６年間行事予定表'!AA21="","",'R0６年間行事予定表'!AA21)</f>
      </c>
      <c r="AB21" s="21">
        <v>18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2:41" ht="28.5" customHeight="1">
      <c r="B22" s="20">
        <v>19</v>
      </c>
      <c r="C22" s="15">
        <f t="shared" si="11"/>
        <v>45401</v>
      </c>
      <c r="D22" s="14" t="str">
        <f>IF('R0６年間行事予定表'!D22="","",'R0６年間行事予定表'!D22)</f>
        <v>尿検査（１次予備）</v>
      </c>
      <c r="E22" s="15">
        <f t="shared" si="0"/>
        <v>45431</v>
      </c>
      <c r="F22" s="13">
        <f>IF('R0６年間行事予定表'!F22="","",'R0６年間行事予定表'!F22)</f>
      </c>
      <c r="G22" s="15">
        <f t="shared" si="1"/>
        <v>45462</v>
      </c>
      <c r="H22" s="13">
        <f>IF('R0６年間行事予定表'!H22="","",'R0６年間行事予定表'!H22)</f>
      </c>
      <c r="I22" s="15">
        <f t="shared" si="2"/>
        <v>45492</v>
      </c>
      <c r="J22" s="13" t="str">
        <f>IF('R0６年間行事予定表'!J22="","",'R0６年間行事予定表'!J22)</f>
        <v>１学期終業式
下校指導
職員会議・職員研修</v>
      </c>
      <c r="K22" s="15">
        <f t="shared" si="3"/>
        <v>45523</v>
      </c>
      <c r="L22" s="13">
        <f>IF('R0６年間行事予定表'!L22="","",'R0６年間行事予定表'!L22)</f>
      </c>
      <c r="M22" s="15">
        <f t="shared" si="4"/>
        <v>45554</v>
      </c>
      <c r="N22" s="13">
        <f>IF('R0６年間行事予定表'!N22="","",'R0６年間行事予定表'!N22)</f>
      </c>
      <c r="O22" s="16">
        <v>19</v>
      </c>
      <c r="P22" s="15">
        <f t="shared" si="5"/>
        <v>45584</v>
      </c>
      <c r="Q22" s="13">
        <f>IF('R0６年間行事予定表'!Q22="","",'R0６年間行事予定表'!Q22)</f>
      </c>
      <c r="R22" s="15">
        <f t="shared" si="6"/>
        <v>45615</v>
      </c>
      <c r="S22" s="13" t="str">
        <f>IF('R0６年間行事予定表'!S22="","",'R0６年間行事予定表'!S22)</f>
        <v>児童朝会</v>
      </c>
      <c r="T22" s="15">
        <f t="shared" si="7"/>
        <v>45645</v>
      </c>
      <c r="U22" s="13" t="str">
        <f>IF('R0６年間行事予定表'!U22="","",'R0６年間行事予定表'!U22)</f>
        <v>学年（３，６年）</v>
      </c>
      <c r="V22" s="15">
        <f t="shared" si="8"/>
        <v>45676</v>
      </c>
      <c r="W22" s="13">
        <f>IF('R0６年間行事予定表'!W22="","",'R0６年間行事予定表'!W22)</f>
      </c>
      <c r="X22" s="15">
        <f t="shared" si="9"/>
        <v>45707</v>
      </c>
      <c r="Y22" s="13" t="str">
        <f>IF('R0６年間行事予定表'!Y22="","",'R0６年間行事予定表'!Y22)</f>
        <v>３委員会</v>
      </c>
      <c r="Z22" s="15">
        <f t="shared" si="10"/>
        <v>45735</v>
      </c>
      <c r="AA22" s="13" t="str">
        <f>IF('R0６年間行事予定表'!AA22="","",'R0６年間行事予定表'!AA22)</f>
        <v>卒業式準備</v>
      </c>
      <c r="AB22" s="21">
        <v>19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2:41" ht="28.5" customHeight="1">
      <c r="B23" s="20">
        <v>20</v>
      </c>
      <c r="C23" s="15">
        <f t="shared" si="11"/>
        <v>45402</v>
      </c>
      <c r="D23" s="13" t="str">
        <f>IF('R0６年間行事予定表'!D23="","",'R0６年間行事予定表'!D23)</f>
        <v>学習参観　学級懇談会
ＰＴＡ総会　引き渡し訓練</v>
      </c>
      <c r="E23" s="15">
        <f t="shared" si="0"/>
        <v>45432</v>
      </c>
      <c r="F23" s="13">
        <f>IF('R0６年間行事予定表'!F23="","",'R0６年間行事予定表'!F23)</f>
      </c>
      <c r="G23" s="15">
        <f t="shared" si="1"/>
        <v>45463</v>
      </c>
      <c r="H23" s="13">
        <f>IF('R0６年間行事予定表'!H23="","",'R0６年間行事予定表'!H23)</f>
      </c>
      <c r="I23" s="15">
        <f t="shared" si="2"/>
        <v>45493</v>
      </c>
      <c r="J23" s="13">
        <f>IF('R0６年間行事予定表'!J23="","",'R0６年間行事予定表'!J23)</f>
      </c>
      <c r="K23" s="15">
        <f t="shared" si="3"/>
        <v>45524</v>
      </c>
      <c r="L23" s="13">
        <f>IF('R0６年間行事予定表'!L23="","",'R0６年間行事予定表'!L23)</f>
      </c>
      <c r="M23" s="15">
        <f t="shared" si="4"/>
        <v>45555</v>
      </c>
      <c r="N23" s="13">
        <f>IF('R0６年間行事予定表'!N23="","",'R0６年間行事予定表'!N23)</f>
      </c>
      <c r="O23" s="16">
        <v>20</v>
      </c>
      <c r="P23" s="15">
        <f t="shared" si="5"/>
        <v>45585</v>
      </c>
      <c r="Q23" s="13">
        <f>IF('R0６年間行事予定表'!Q23="","",'R0６年間行事予定表'!Q23)</f>
      </c>
      <c r="R23" s="15">
        <f t="shared" si="6"/>
        <v>45616</v>
      </c>
      <c r="S23" s="13" t="str">
        <f>IF('R0６年間行事予定表'!S23="","",'R0６年間行事予定表'!S23)</f>
        <v>３委員会</v>
      </c>
      <c r="T23" s="15">
        <f t="shared" si="7"/>
        <v>45646</v>
      </c>
      <c r="U23" s="13">
        <f>IF('R0６年間行事予定表'!U23="","",'R0６年間行事予定表'!U23)</f>
      </c>
      <c r="V23" s="15">
        <f t="shared" si="8"/>
        <v>45677</v>
      </c>
      <c r="W23" s="13">
        <f>IF('R0６年間行事予定表'!W23="","",'R0６年間行事予定表'!W23)</f>
      </c>
      <c r="X23" s="15">
        <f t="shared" si="9"/>
        <v>45708</v>
      </c>
      <c r="Y23" s="13">
        <f>IF('R0６年間行事予定表'!Y23="","",'R0６年間行事予定表'!Y23)</f>
      </c>
      <c r="Z23" s="15">
        <f t="shared" si="10"/>
        <v>45736</v>
      </c>
      <c r="AA23" s="13" t="str">
        <f>IF('R0６年間行事予定表'!AA23="","",'R0６年間行事予定表'!AA23)</f>
        <v>春分の日</v>
      </c>
      <c r="AB23" s="21">
        <v>20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2:41" ht="28.5" customHeight="1">
      <c r="B24" s="20">
        <v>21</v>
      </c>
      <c r="C24" s="15">
        <f t="shared" si="11"/>
        <v>45403</v>
      </c>
      <c r="D24" s="13">
        <f>IF('R0６年間行事予定表'!D24="","",'R0６年間行事予定表'!D24)</f>
      </c>
      <c r="E24" s="15">
        <f t="shared" si="0"/>
        <v>45433</v>
      </c>
      <c r="F24" s="13" t="str">
        <f>IF('R0６年間行事予定表'!F24="","",'R0６年間行事予定表'!F24)</f>
        <v>交通安全教室</v>
      </c>
      <c r="G24" s="15">
        <f t="shared" si="1"/>
        <v>45464</v>
      </c>
      <c r="H24" s="13">
        <f>IF('R0６年間行事予定表'!H24="","",'R0６年間行事予定表'!H24)</f>
      </c>
      <c r="I24" s="15">
        <f t="shared" si="2"/>
        <v>45494</v>
      </c>
      <c r="J24" s="31">
        <f>IF('R0６年間行事予定表'!J24="","",'R0６年間行事予定表'!J24)</f>
      </c>
      <c r="K24" s="15">
        <f t="shared" si="3"/>
        <v>45525</v>
      </c>
      <c r="L24" s="13">
        <f>IF('R0６年間行事予定表'!L24="","",'R0６年間行事予定表'!L24)</f>
      </c>
      <c r="M24" s="15">
        <f t="shared" si="4"/>
        <v>45556</v>
      </c>
      <c r="N24" s="13">
        <f>IF('R0６年間行事予定表'!N24="","",'R0６年間行事予定表'!N24)</f>
      </c>
      <c r="O24" s="16">
        <v>21</v>
      </c>
      <c r="P24" s="15">
        <f t="shared" si="5"/>
        <v>45586</v>
      </c>
      <c r="Q24" s="13">
        <f>IF('R0６年間行事予定表'!Q24="","",'R0６年間行事予定表'!Q24)</f>
      </c>
      <c r="R24" s="15">
        <f t="shared" si="6"/>
        <v>45617</v>
      </c>
      <c r="S24" s="13">
        <f>IF('R0６年間行事予定表'!S24="","",'R0６年間行事予定表'!S24)</f>
      </c>
      <c r="T24" s="15">
        <f t="shared" si="7"/>
        <v>45647</v>
      </c>
      <c r="U24" s="13">
        <f>IF('R0６年間行事予定表'!U24="","",'R0６年間行事予定表'!U24)</f>
      </c>
      <c r="V24" s="15">
        <f t="shared" si="8"/>
        <v>45678</v>
      </c>
      <c r="W24" s="13" t="str">
        <f>IF('R0６年間行事予定表'!W24="","",'R0６年間行事予定表'!W24)</f>
        <v>児童朝会
わくわく班活動④（昼）</v>
      </c>
      <c r="X24" s="15">
        <f t="shared" si="9"/>
        <v>45709</v>
      </c>
      <c r="Y24" s="13" t="str">
        <f>IF('R0６年間行事予定表'!Y24="","",'R0６年間行事予定表'!Y24)</f>
        <v>クラブ（振り返り）</v>
      </c>
      <c r="Z24" s="15">
        <f t="shared" si="10"/>
        <v>45737</v>
      </c>
      <c r="AA24" s="13" t="str">
        <f>IF('R0６年間行事予定表'!AA24="","",'R0６年間行事予定表'!AA24)</f>
        <v>卒業式</v>
      </c>
      <c r="AB24" s="21">
        <v>21</v>
      </c>
      <c r="AD24" s="6"/>
      <c r="AE24" s="6"/>
      <c r="AF24" s="6"/>
      <c r="AG24" s="6">
        <v>21</v>
      </c>
      <c r="AH24" s="6"/>
      <c r="AI24" s="6"/>
      <c r="AJ24" s="6"/>
      <c r="AK24" s="6"/>
      <c r="AL24" s="6"/>
      <c r="AM24" s="6"/>
      <c r="AN24" s="6"/>
      <c r="AO24" s="6"/>
    </row>
    <row r="25" spans="2:41" ht="28.5" customHeight="1">
      <c r="B25" s="20">
        <v>22</v>
      </c>
      <c r="C25" s="15">
        <f t="shared" si="11"/>
        <v>45404</v>
      </c>
      <c r="D25" s="13" t="str">
        <f>IF('R0６年間行事予定表'!D25="","",'R0６年間行事予定表'!D25)</f>
        <v>振替休業日</v>
      </c>
      <c r="E25" s="15">
        <f t="shared" si="0"/>
        <v>45434</v>
      </c>
      <c r="F25" s="13" t="str">
        <f>IF('R0６年間行事予定表'!F25="","",'R0６年間行事予定表'!F25)</f>
        <v>３委員会</v>
      </c>
      <c r="G25" s="15">
        <f t="shared" si="1"/>
        <v>45465</v>
      </c>
      <c r="H25" s="13">
        <f>IF('R0６年間行事予定表'!H25="","",'R0６年間行事予定表'!H25)</f>
      </c>
      <c r="I25" s="15">
        <f t="shared" si="2"/>
        <v>45495</v>
      </c>
      <c r="J25" s="13" t="str">
        <f>IF('R0６年間行事予定表'!J25="","",'R0６年間行事予定表'!J25)</f>
        <v>民生児童委員との懇談会9:00
カウンセリング研修11:00</v>
      </c>
      <c r="K25" s="15">
        <f t="shared" si="3"/>
        <v>45526</v>
      </c>
      <c r="L25" s="13">
        <f>IF('R0６年間行事予定表'!L25="","",'R0６年間行事予定表'!L25)</f>
      </c>
      <c r="M25" s="15">
        <f t="shared" si="4"/>
        <v>45557</v>
      </c>
      <c r="N25" s="13">
        <f>IF('R0６年間行事予定表'!N25="","",'R0６年間行事予定表'!N25)</f>
      </c>
      <c r="O25" s="16">
        <v>22</v>
      </c>
      <c r="P25" s="15">
        <f t="shared" si="5"/>
        <v>45587</v>
      </c>
      <c r="Q25" s="13" t="str">
        <f>IF('R0６年間行事予定表'!Q25="","",'R0６年間行事予定表'!Q25)</f>
        <v>児童朝会</v>
      </c>
      <c r="R25" s="15">
        <f t="shared" si="6"/>
        <v>45618</v>
      </c>
      <c r="S25" s="13" t="str">
        <f>IF('R0６年間行事予定表'!S25="","",'R0６年間行事予定表'!S25)</f>
        <v>クラブ
東条学園研究会</v>
      </c>
      <c r="T25" s="15">
        <f t="shared" si="7"/>
        <v>45648</v>
      </c>
      <c r="U25" s="13">
        <f>IF('R0６年間行事予定表'!U25="","",'R0６年間行事予定表'!U25)</f>
      </c>
      <c r="V25" s="15">
        <f t="shared" si="8"/>
        <v>45679</v>
      </c>
      <c r="W25" s="13" t="str">
        <f>IF('R0６年間行事予定表'!W25="","",'R0６年間行事予定表'!W25)</f>
        <v>学校評価委員会</v>
      </c>
      <c r="X25" s="15">
        <f t="shared" si="9"/>
        <v>45710</v>
      </c>
      <c r="Y25" s="13">
        <f>IF('R0６年間行事予定表'!Y25="","",'R0６年間行事予定表'!Y25)</f>
      </c>
      <c r="Z25" s="15">
        <f t="shared" si="10"/>
        <v>45738</v>
      </c>
      <c r="AA25" s="13" t="str">
        <f>IF('R0６年間行事予定表'!AA25="","",'R0６年間行事予定表'!AA25)</f>
        <v>修了式
職員会議</v>
      </c>
      <c r="AB25" s="21">
        <v>22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2:41" ht="28.5" customHeight="1">
      <c r="B26" s="20">
        <v>23</v>
      </c>
      <c r="C26" s="15">
        <f t="shared" si="11"/>
        <v>45405</v>
      </c>
      <c r="D26" s="13" t="str">
        <f>IF('R0６年間行事予定表'!D26="","",'R0６年間行事予定表'!D26)</f>
        <v>児童朝会
心電図検査AM（１，４年）
個別懇談①</v>
      </c>
      <c r="E26" s="15">
        <f t="shared" si="0"/>
        <v>45435</v>
      </c>
      <c r="F26" s="13" t="str">
        <f>IF('R0６年間行事予定表'!F26="","",'R0６年間行事予定表'!F26)</f>
        <v>やしろっ子委員会</v>
      </c>
      <c r="G26" s="15">
        <f t="shared" si="1"/>
        <v>45466</v>
      </c>
      <c r="H26" s="13">
        <f>IF('R0６年間行事予定表'!H26="","",'R0６年間行事予定表'!H26)</f>
      </c>
      <c r="I26" s="15">
        <f t="shared" si="2"/>
        <v>45496</v>
      </c>
      <c r="J26" s="13">
        <f>IF('R0６年間行事予定表'!J26="","",'R0６年間行事予定表'!J26)</f>
      </c>
      <c r="K26" s="15">
        <f t="shared" si="3"/>
        <v>45527</v>
      </c>
      <c r="L26" s="13" t="str">
        <f>IF('R0６年間行事予定表'!L26="","",'R0６年間行事予定表'!L26)</f>
        <v>職員会議
第４回PTA運営委員会</v>
      </c>
      <c r="M26" s="15">
        <f t="shared" si="4"/>
        <v>45558</v>
      </c>
      <c r="N26" s="13" t="str">
        <f>IF('R0６年間行事予定表'!N26="","",'R0６年間行事予定表'!N26)</f>
        <v>秋分の日</v>
      </c>
      <c r="O26" s="16">
        <v>23</v>
      </c>
      <c r="P26" s="15">
        <f t="shared" si="5"/>
        <v>45588</v>
      </c>
      <c r="Q26" s="13" t="str">
        <f>IF('R0６年間行事予定表'!Q26="","",'R0６年間行事予定表'!Q26)</f>
        <v>３委員会</v>
      </c>
      <c r="R26" s="15">
        <f t="shared" si="6"/>
        <v>45619</v>
      </c>
      <c r="S26" s="13" t="str">
        <f>IF('R0６年間行事予定表'!S26="","",'R0６年間行事予定表'!S26)</f>
        <v>勤労感謝の日</v>
      </c>
      <c r="T26" s="15">
        <f t="shared" si="7"/>
        <v>45649</v>
      </c>
      <c r="U26" s="13" t="str">
        <f>IF('R0６年間行事予定表'!U26="","",'R0６年間行事予定表'!U26)</f>
        <v>２学期終業式
職員研修</v>
      </c>
      <c r="V26" s="15">
        <f t="shared" si="8"/>
        <v>45680</v>
      </c>
      <c r="W26" s="13">
        <f>IF('R0６年間行事予定表'!W26="","",'R0６年間行事予定表'!W26)</f>
      </c>
      <c r="X26" s="15">
        <f t="shared" si="9"/>
        <v>45711</v>
      </c>
      <c r="Y26" s="13" t="str">
        <f>IF('R0６年間行事予定表'!Y26="","",'R0６年間行事予定表'!Y26)</f>
        <v>天皇誕生日</v>
      </c>
      <c r="Z26" s="15">
        <f t="shared" si="10"/>
        <v>45739</v>
      </c>
      <c r="AA26" s="13">
        <f>IF('R0６年間行事予定表'!AA26="","",'R0６年間行事予定表'!AA26)</f>
      </c>
      <c r="AB26" s="21">
        <v>23</v>
      </c>
      <c r="AD26" s="6"/>
      <c r="AE26" s="6"/>
      <c r="AF26" s="6"/>
      <c r="AG26" s="6"/>
      <c r="AH26" s="6"/>
      <c r="AI26" s="6">
        <v>23</v>
      </c>
      <c r="AJ26" s="6"/>
      <c r="AK26" s="6">
        <v>23</v>
      </c>
      <c r="AL26" s="6">
        <v>23</v>
      </c>
      <c r="AM26" s="6"/>
      <c r="AN26" s="6"/>
      <c r="AO26" s="6"/>
    </row>
    <row r="27" spans="2:41" ht="28.5" customHeight="1">
      <c r="B27" s="20">
        <v>24</v>
      </c>
      <c r="C27" s="15">
        <f t="shared" si="11"/>
        <v>45406</v>
      </c>
      <c r="D27" s="13" t="str">
        <f>IF('R0６年間行事予定表'!D27="","",'R0６年間行事予定表'!D27)</f>
        <v>耳鼻科検診９：００（１，４年）
個別懇談②</v>
      </c>
      <c r="E27" s="15">
        <f t="shared" si="0"/>
        <v>45436</v>
      </c>
      <c r="F27" s="13" t="str">
        <f>IF('R0６年間行事予定表'!F27="","",'R0６年間行事予定表'!F27)</f>
        <v>尿検査（３次）</v>
      </c>
      <c r="G27" s="15">
        <f t="shared" si="1"/>
        <v>45467</v>
      </c>
      <c r="H27" s="13">
        <f>IF('R0６年間行事予定表'!H27="","",'R0６年間行事予定表'!H27)</f>
      </c>
      <c r="I27" s="15">
        <f t="shared" si="2"/>
        <v>45497</v>
      </c>
      <c r="J27" s="13">
        <f>IF('R0６年間行事予定表'!J27="","",'R0６年間行事予定表'!J27)</f>
      </c>
      <c r="K27" s="15">
        <f t="shared" si="3"/>
        <v>45528</v>
      </c>
      <c r="L27" s="13">
        <f>IF('R0６年間行事予定表'!L27="","",'R0６年間行事予定表'!L27)</f>
      </c>
      <c r="M27" s="15">
        <f t="shared" si="4"/>
        <v>45559</v>
      </c>
      <c r="N27" s="13">
        <f>IF('R0６年間行事予定表'!N27="","",'R0６年間行事予定表'!N27)</f>
      </c>
      <c r="O27" s="16">
        <v>24</v>
      </c>
      <c r="P27" s="15">
        <f t="shared" si="5"/>
        <v>45589</v>
      </c>
      <c r="Q27" s="13" t="str">
        <f>IF('R0６年間行事予定表'!Q27="","",'R0６年間行事予定表'!Q27)</f>
        <v>やしろっ子委員会</v>
      </c>
      <c r="R27" s="15">
        <f t="shared" si="6"/>
        <v>45620</v>
      </c>
      <c r="S27" s="13">
        <f>IF('R0６年間行事予定表'!S27="","",'R0６年間行事予定表'!S27)</f>
      </c>
      <c r="T27" s="15">
        <f t="shared" si="7"/>
        <v>45650</v>
      </c>
      <c r="U27" s="13">
        <f>IF('R0６年間行事予定表'!U27="","",'R0６年間行事予定表'!U27)</f>
      </c>
      <c r="V27" s="15">
        <f t="shared" si="8"/>
        <v>45681</v>
      </c>
      <c r="W27" s="13">
        <f>IF('R0６年間行事予定表'!W27="","",'R0６年間行事予定表'!W27)</f>
      </c>
      <c r="X27" s="15">
        <f t="shared" si="9"/>
        <v>45712</v>
      </c>
      <c r="Y27" s="13" t="str">
        <f>IF('R0６年間行事予定表'!Y27="","",'R0６年間行事予定表'!Y27)</f>
        <v>振替休日</v>
      </c>
      <c r="Z27" s="15">
        <f t="shared" si="10"/>
        <v>45740</v>
      </c>
      <c r="AA27" s="13" t="str">
        <f>IF('R0６年間行事予定表'!AA27="","",'R0６年間行事予定表'!AA27)</f>
        <v>振替休業日</v>
      </c>
      <c r="AB27" s="21">
        <v>24</v>
      </c>
      <c r="AD27" s="6"/>
      <c r="AE27" s="6"/>
      <c r="AF27" s="6"/>
      <c r="AG27" s="6"/>
      <c r="AH27" s="6"/>
      <c r="AI27" s="6"/>
      <c r="AJ27" s="6"/>
      <c r="AK27" s="6">
        <v>24</v>
      </c>
      <c r="AL27" s="6"/>
      <c r="AM27" s="6"/>
      <c r="AN27" s="6"/>
      <c r="AO27" s="6"/>
    </row>
    <row r="28" spans="2:41" ht="28.5" customHeight="1">
      <c r="B28" s="20">
        <v>25</v>
      </c>
      <c r="C28" s="15">
        <f t="shared" si="11"/>
        <v>45407</v>
      </c>
      <c r="D28" s="13" t="str">
        <f>IF('R0６年間行事予定表'!D28="","",'R0６年間行事予定表'!D28)</f>
        <v>やしろっ子委員会
個別懇談③
</v>
      </c>
      <c r="E28" s="15">
        <f t="shared" si="0"/>
        <v>45437</v>
      </c>
      <c r="F28" s="13">
        <f>IF('R0６年間行事予定表'!F28="","",'R0６年間行事予定表'!F28)</f>
      </c>
      <c r="G28" s="15">
        <f t="shared" si="1"/>
        <v>45468</v>
      </c>
      <c r="H28" s="13" t="str">
        <f>IF('R0６年間行事予定表'!H28="","",'R0６年間行事予定表'!H28)</f>
        <v>五校交流会（３年）</v>
      </c>
      <c r="I28" s="15">
        <f t="shared" si="2"/>
        <v>45498</v>
      </c>
      <c r="J28" s="13">
        <f>IF('R0６年間行事予定表'!J28="","",'R0６年間行事予定表'!J28)</f>
      </c>
      <c r="K28" s="15">
        <f t="shared" si="3"/>
        <v>45529</v>
      </c>
      <c r="L28" s="13">
        <f>IF('R0６年間行事予定表'!L28="","",'R0６年間行事予定表'!L28)</f>
      </c>
      <c r="M28" s="15">
        <f t="shared" si="4"/>
        <v>45560</v>
      </c>
      <c r="N28" s="13" t="str">
        <f>IF('R0６年間行事予定表'!N28="","",'R0６年間行事予定表'!N28)</f>
        <v>職員会議（運動会最終確認も含む）</v>
      </c>
      <c r="O28" s="16">
        <v>25</v>
      </c>
      <c r="P28" s="15">
        <f t="shared" si="5"/>
        <v>45590</v>
      </c>
      <c r="Q28" s="13" t="str">
        <f>IF('R0６年間行事予定表'!Q28="","",'R0６年間行事予定表'!Q28)</f>
        <v>３年社会見学（伊丹昆虫館）</v>
      </c>
      <c r="R28" s="15">
        <f t="shared" si="6"/>
        <v>45621</v>
      </c>
      <c r="S28" s="13" t="str">
        <f>IF('R0６年間行事予定表'!S28="","",'R0６年間行事予定表'!S28)</f>
        <v>個別懇談①</v>
      </c>
      <c r="T28" s="15">
        <f t="shared" si="7"/>
        <v>45651</v>
      </c>
      <c r="U28" s="13">
        <f>IF('R0６年間行事予定表'!U28="","",'R0６年間行事予定表'!U28)</f>
      </c>
      <c r="V28" s="15">
        <f t="shared" si="8"/>
        <v>45682</v>
      </c>
      <c r="W28" s="13" t="str">
        <f>IF('R0６年間行事予定表'!W28="","",'R0６年間行事予定表'!W28)</f>
        <v>第３回学校オープン
</v>
      </c>
      <c r="X28" s="15">
        <f t="shared" si="9"/>
        <v>45713</v>
      </c>
      <c r="Y28" s="13" t="str">
        <f>IF('R0６年間行事予定表'!Y28="","",'R0６年間行事予定表'!Y28)</f>
        <v>全校リモート朝会</v>
      </c>
      <c r="Z28" s="15">
        <f t="shared" si="10"/>
        <v>45741</v>
      </c>
      <c r="AA28" s="13" t="str">
        <f>IF('R0６年間行事予定表'!AA28="","",'R0６年間行事予定表'!AA28)</f>
        <v>（校務分掌検討委員会①）</v>
      </c>
      <c r="AB28" s="21">
        <v>25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ht="28.5" customHeight="1">
      <c r="B29" s="20">
        <v>26</v>
      </c>
      <c r="C29" s="15">
        <f t="shared" si="11"/>
        <v>45408</v>
      </c>
      <c r="D29" s="13" t="str">
        <f>IF('R0６年間行事予定表'!D29="","",'R0６年間行事予定表'!D29)</f>
        <v>委員会活動
個別懇談④
</v>
      </c>
      <c r="E29" s="15">
        <f t="shared" si="0"/>
        <v>45438</v>
      </c>
      <c r="F29" s="13">
        <f>IF('R0６年間行事予定表'!F29="","",'R0６年間行事予定表'!F29)</f>
      </c>
      <c r="G29" s="15">
        <f t="shared" si="1"/>
        <v>45469</v>
      </c>
      <c r="H29" s="13" t="str">
        <f>IF('R0６年間行事予定表'!H29="","",'R0６年間行事予定表'!H29)</f>
        <v>３委員会</v>
      </c>
      <c r="I29" s="15">
        <f t="shared" si="2"/>
        <v>45499</v>
      </c>
      <c r="J29" s="31">
        <f>IF('R0６年間行事予定表'!J29="","",'R0６年間行事予定表'!J29)</f>
      </c>
      <c r="K29" s="15">
        <f t="shared" si="3"/>
        <v>45530</v>
      </c>
      <c r="L29" s="13">
        <f>IF('R0６年間行事予定表'!L29="","",'R0６年間行事予定表'!L29)</f>
      </c>
      <c r="M29" s="15">
        <f t="shared" si="4"/>
        <v>45561</v>
      </c>
      <c r="N29" s="13" t="str">
        <f>IF('R0６年間行事予定表'!N29="","",'R0６年間行事予定表'!N29)</f>
        <v>やしろっ子委員会</v>
      </c>
      <c r="O29" s="16">
        <v>26</v>
      </c>
      <c r="P29" s="15">
        <f t="shared" si="5"/>
        <v>45591</v>
      </c>
      <c r="Q29" s="13">
        <f>IF('R0６年間行事予定表'!Q29="","",'R0６年間行事予定表'!Q29)</f>
      </c>
      <c r="R29" s="15">
        <f t="shared" si="6"/>
        <v>45622</v>
      </c>
      <c r="S29" s="13" t="str">
        <f>IF('R0６年間行事予定表'!S29="","",'R0６年間行事予定表'!S29)</f>
        <v>個別懇談②</v>
      </c>
      <c r="T29" s="15">
        <f t="shared" si="7"/>
        <v>45652</v>
      </c>
      <c r="U29" s="13">
        <f>IF('R0６年間行事予定表'!U29="","",'R0６年間行事予定表'!U29)</f>
      </c>
      <c r="V29" s="15">
        <f t="shared" si="8"/>
        <v>45683</v>
      </c>
      <c r="W29" s="13">
        <f>IF('R0６年間行事予定表'!W29="","",'R0６年間行事予定表'!W29)</f>
      </c>
      <c r="X29" s="15">
        <f t="shared" si="9"/>
        <v>45714</v>
      </c>
      <c r="Y29" s="13" t="str">
        <f>IF('R0６年間行事予定表'!Y29="","",'R0６年間行事予定表'!Y29)</f>
        <v>職員会議</v>
      </c>
      <c r="Z29" s="15">
        <f t="shared" si="10"/>
        <v>45742</v>
      </c>
      <c r="AA29" s="13">
        <f>IF('R0６年間行事予定表'!AA29="","",'R0６年間行事予定表'!AA29)</f>
      </c>
      <c r="AB29" s="21">
        <v>26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2:41" ht="28.5" customHeight="1">
      <c r="B30" s="20">
        <v>27</v>
      </c>
      <c r="C30" s="15">
        <f t="shared" si="11"/>
        <v>45409</v>
      </c>
      <c r="D30" s="13">
        <f>IF('R0６年間行事予定表'!D30="","",'R0６年間行事予定表'!D30)</f>
      </c>
      <c r="E30" s="15">
        <f t="shared" si="0"/>
        <v>45439</v>
      </c>
      <c r="F30" s="13" t="str">
        <f>IF('R0６年間行事予定表'!F30="","",'R0６年間行事予定表'!F30)</f>
        <v>五校交流会（４年）</v>
      </c>
      <c r="G30" s="15">
        <f t="shared" si="1"/>
        <v>45470</v>
      </c>
      <c r="H30" s="13" t="str">
        <f>IF('R0６年間行事予定表'!H30="","",'R0６年間行事予定表'!H30)</f>
        <v>やしろっ子委員会</v>
      </c>
      <c r="I30" s="15">
        <f t="shared" si="2"/>
        <v>45500</v>
      </c>
      <c r="J30" s="13">
        <f>IF('R0６年間行事予定表'!J30="","",'R0６年間行事予定表'!J30)</f>
      </c>
      <c r="K30" s="15">
        <f t="shared" si="3"/>
        <v>45531</v>
      </c>
      <c r="L30" s="13">
        <f>IF('R0６年間行事予定表'!L30="","",'R0６年間行事予定表'!L30)</f>
      </c>
      <c r="M30" s="15">
        <f t="shared" si="4"/>
        <v>45562</v>
      </c>
      <c r="N30" s="13">
        <f>IF('R0６年間行事予定表'!N30="","",'R0６年間行事予定表'!N30)</f>
      </c>
      <c r="O30" s="16">
        <v>27</v>
      </c>
      <c r="P30" s="15">
        <f t="shared" si="5"/>
        <v>45592</v>
      </c>
      <c r="Q30" s="13">
        <f>IF('R0６年間行事予定表'!Q30="","",'R0６年間行事予定表'!Q30)</f>
      </c>
      <c r="R30" s="15">
        <f t="shared" si="6"/>
        <v>45623</v>
      </c>
      <c r="S30" s="13" t="str">
        <f>IF('R0６年間行事予定表'!S30="","",'R0６年間行事予定表'!S30)</f>
        <v>職員会議</v>
      </c>
      <c r="T30" s="15">
        <f t="shared" si="7"/>
        <v>45653</v>
      </c>
      <c r="U30" s="13">
        <f>IF('R0６年間行事予定表'!U30="","",'R0６年間行事予定表'!U30)</f>
      </c>
      <c r="V30" s="15">
        <f t="shared" si="8"/>
        <v>45684</v>
      </c>
      <c r="W30" s="13" t="str">
        <f>IF('R0６年間行事予定表'!W30="","",'R0６年間行事予定表'!W30)</f>
        <v>振替休業日</v>
      </c>
      <c r="X30" s="15">
        <f t="shared" si="9"/>
        <v>45715</v>
      </c>
      <c r="Y30" s="13" t="str">
        <f>IF('R0６年間行事予定表'!Y30="","",'R0６年間行事予定表'!Y30)</f>
        <v>やしろっ子委員会
第３回学校評議員会10:00</v>
      </c>
      <c r="Z30" s="15">
        <f t="shared" si="10"/>
        <v>45743</v>
      </c>
      <c r="AA30" s="13">
        <f>IF('R0６年間行事予定表'!AA30="","",'R0６年間行事予定表'!AA30)</f>
      </c>
      <c r="AB30" s="21">
        <v>27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28.5" customHeight="1">
      <c r="B31" s="20">
        <v>28</v>
      </c>
      <c r="C31" s="15">
        <f t="shared" si="11"/>
        <v>45410</v>
      </c>
      <c r="D31" s="13">
        <f>IF('R0６年間行事予定表'!D31="","",'R0６年間行事予定表'!D31)</f>
      </c>
      <c r="E31" s="15">
        <f t="shared" si="0"/>
        <v>45440</v>
      </c>
      <c r="F31" s="13" t="str">
        <f>IF('R0６年間行事予定表'!F31="","",'R0６年間行事予定表'!F31)</f>
        <v>五校交流会（５年）
わくわく班活動①（昼）</v>
      </c>
      <c r="G31" s="15">
        <f t="shared" si="1"/>
        <v>45471</v>
      </c>
      <c r="H31" s="13" t="str">
        <f>IF('R0６年間行事予定表'!H31="","",'R0６年間行事予定表'!H31)</f>
        <v>委員会活動</v>
      </c>
      <c r="I31" s="15">
        <f t="shared" si="2"/>
        <v>45501</v>
      </c>
      <c r="J31" s="13">
        <f>IF('R0６年間行事予定表'!J31="","",'R0６年間行事予定表'!J31)</f>
      </c>
      <c r="K31" s="15">
        <f t="shared" si="3"/>
        <v>45532</v>
      </c>
      <c r="L31" s="13">
        <f>IF('R0６年間行事予定表'!L31="","",'R0６年間行事予定表'!L31)</f>
      </c>
      <c r="M31" s="15">
        <f t="shared" si="4"/>
        <v>45563</v>
      </c>
      <c r="N31" s="13" t="str">
        <f>IF('R0６年間行事予定表'!N31="","",'R0６年間行事予定表'!N31)</f>
        <v>秋季運動会</v>
      </c>
      <c r="O31" s="16">
        <v>28</v>
      </c>
      <c r="P31" s="15">
        <f t="shared" si="5"/>
        <v>45593</v>
      </c>
      <c r="Q31" s="13">
        <f>IF('R0６年間行事予定表'!Q31="","",'R0６年間行事予定表'!Q31)</f>
      </c>
      <c r="R31" s="15">
        <f t="shared" si="6"/>
        <v>45624</v>
      </c>
      <c r="S31" s="13" t="str">
        <f>IF('R0６年間行事予定表'!S31="","",'R0６年間行事予定表'!S31)</f>
        <v>個別懇談③
やしろっ子委員会</v>
      </c>
      <c r="T31" s="15">
        <f t="shared" si="7"/>
        <v>45654</v>
      </c>
      <c r="U31" s="13">
        <f>IF('R0６年間行事予定表'!U31="","",'R0６年間行事予定表'!U31)</f>
      </c>
      <c r="V31" s="15">
        <f t="shared" si="8"/>
        <v>45685</v>
      </c>
      <c r="W31" s="13">
        <f>IF('R0６年間行事予定表'!W31="","",'R0６年間行事予定表'!W31)</f>
      </c>
      <c r="X31" s="15">
        <f t="shared" si="9"/>
        <v>45716</v>
      </c>
      <c r="Y31" s="13" t="str">
        <f>IF('R0６年間行事予定表'!Y31="","",'R0６年間行事予定表'!Y31)</f>
        <v>６年生を送る会</v>
      </c>
      <c r="Z31" s="15">
        <f t="shared" si="10"/>
        <v>45744</v>
      </c>
      <c r="AA31" s="13">
        <f>IF('R0６年間行事予定表'!AA31="","",'R0６年間行事予定表'!AA31)</f>
      </c>
      <c r="AB31" s="21">
        <v>28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2:41" ht="28.5" customHeight="1">
      <c r="B32" s="20">
        <v>29</v>
      </c>
      <c r="C32" s="15">
        <f t="shared" si="11"/>
        <v>45411</v>
      </c>
      <c r="D32" s="13" t="str">
        <f>IF('R0６年間行事予定表'!D32="","",'R0６年間行事予定表'!D32)</f>
        <v>昭和の日</v>
      </c>
      <c r="E32" s="15">
        <f t="shared" si="0"/>
        <v>45441</v>
      </c>
      <c r="F32" s="13" t="str">
        <f>IF('R0６年間行事予定表'!F32="","",'R0６年間行事予定表'!F32)</f>
        <v>職員会議</v>
      </c>
      <c r="G32" s="15">
        <f t="shared" si="1"/>
        <v>45472</v>
      </c>
      <c r="H32" s="13">
        <f>IF('R0６年間行事予定表'!H32="","",'R0６年間行事予定表'!H32)</f>
      </c>
      <c r="I32" s="15">
        <f t="shared" si="2"/>
        <v>45502</v>
      </c>
      <c r="J32" s="13">
        <f>IF('R0６年間行事予定表'!J32="","",'R0６年間行事予定表'!J32)</f>
      </c>
      <c r="K32" s="15">
        <f t="shared" si="3"/>
        <v>45533</v>
      </c>
      <c r="L32" s="13">
        <f>IF('R0６年間行事予定表'!L32="","",'R0６年間行事予定表'!L32)</f>
      </c>
      <c r="M32" s="15">
        <f t="shared" si="4"/>
        <v>45564</v>
      </c>
      <c r="N32" s="13" t="str">
        <f>IF('R0６年間行事予定表'!N32="","",'R0６年間行事予定表'!N32)</f>
        <v>秋季運動会（予）</v>
      </c>
      <c r="O32" s="16">
        <v>29</v>
      </c>
      <c r="P32" s="15">
        <f t="shared" si="5"/>
        <v>45594</v>
      </c>
      <c r="Q32" s="13">
        <f>IF('R0６年間行事予定表'!Q32="","",'R0６年間行事予定表'!Q32)</f>
      </c>
      <c r="R32" s="15">
        <f t="shared" si="6"/>
        <v>45625</v>
      </c>
      <c r="S32" s="13" t="str">
        <f>IF('R0６年間行事予定表'!S32="","",'R0６年間行事予定表'!S32)</f>
        <v>個別懇談④</v>
      </c>
      <c r="T32" s="15">
        <f t="shared" si="7"/>
        <v>45655</v>
      </c>
      <c r="U32" s="13">
        <f>IF('R0６年間行事予定表'!U32="","",'R0６年間行事予定表'!U32)</f>
      </c>
      <c r="V32" s="15">
        <f t="shared" si="8"/>
        <v>45686</v>
      </c>
      <c r="W32" s="13" t="str">
        <f>IF('R0６年間行事予定表'!W32="","",'R0６年間行事予定表'!W32)</f>
        <v>３委員会</v>
      </c>
      <c r="X32" s="56"/>
      <c r="Y32" s="57"/>
      <c r="Z32" s="15">
        <f t="shared" si="10"/>
        <v>45745</v>
      </c>
      <c r="AA32" s="13">
        <f>IF('R0６年間行事予定表'!AA32="","",'R0６年間行事予定表'!AA32)</f>
      </c>
      <c r="AB32" s="21">
        <v>29</v>
      </c>
      <c r="AD32" s="6">
        <v>29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ht="28.5" customHeight="1">
      <c r="B33" s="20">
        <v>30</v>
      </c>
      <c r="C33" s="15">
        <f t="shared" si="11"/>
        <v>45412</v>
      </c>
      <c r="D33" s="13" t="str">
        <f>IF('R0６年間行事予定表'!D33="","",'R0６年間行事予定表'!D33)</f>
        <v>全校リモート朝会
個別懇談⑤</v>
      </c>
      <c r="E33" s="15">
        <f t="shared" si="0"/>
        <v>45442</v>
      </c>
      <c r="F33" s="13" t="str">
        <f>IF('R0６年間行事予定表'!F33="","",'R0６年間行事予定表'!F33)</f>
        <v>特支小学校交流会（第２候補）</v>
      </c>
      <c r="G33" s="15">
        <f t="shared" si="1"/>
        <v>45473</v>
      </c>
      <c r="H33" s="13">
        <f>IF('R0６年間行事予定表'!H33="","",'R0６年間行事予定表'!H33)</f>
      </c>
      <c r="I33" s="15">
        <f t="shared" si="2"/>
        <v>45503</v>
      </c>
      <c r="J33" s="13">
        <f>IF('R0６年間行事予定表'!J33="","",'R0６年間行事予定表'!J33)</f>
      </c>
      <c r="K33" s="15">
        <f t="shared" si="3"/>
        <v>45534</v>
      </c>
      <c r="L33" s="13">
        <f>IF('R0６年間行事予定表'!L33="","",'R0６年間行事予定表'!L33)</f>
      </c>
      <c r="M33" s="15">
        <f t="shared" si="4"/>
        <v>45565</v>
      </c>
      <c r="N33" s="13" t="str">
        <f>IF('R0６年間行事予定表'!N33="","",'R0６年間行事予定表'!N33)</f>
        <v>振替休養日</v>
      </c>
      <c r="O33" s="16">
        <v>30</v>
      </c>
      <c r="P33" s="15">
        <f t="shared" si="5"/>
        <v>45595</v>
      </c>
      <c r="Q33" s="13" t="str">
        <f>IF('R0６年間行事予定表'!Q33="","",'R0６年間行事予定表'!Q33)</f>
        <v>職員会議
特支社中学校区交流会</v>
      </c>
      <c r="R33" s="15">
        <f t="shared" si="6"/>
        <v>45626</v>
      </c>
      <c r="S33" s="13">
        <f>IF('R0６年間行事予定表'!S33="","",'R0６年間行事予定表'!S33)</f>
      </c>
      <c r="T33" s="15">
        <f t="shared" si="7"/>
        <v>45656</v>
      </c>
      <c r="U33" s="13">
        <f>IF('R0６年間行事予定表'!U33="","",'R0６年間行事予定表'!U33)</f>
      </c>
      <c r="V33" s="15">
        <f t="shared" si="8"/>
        <v>45687</v>
      </c>
      <c r="W33" s="13" t="str">
        <f>IF('R0６年間行事予定表'!W33="","",'R0６年間行事予定表'!W33)</f>
        <v>やしろっ子委員会（６年生をおくる会計画）
加東市教育支援委員会</v>
      </c>
      <c r="X33" s="56"/>
      <c r="Y33" s="57"/>
      <c r="Z33" s="15">
        <f t="shared" si="10"/>
        <v>45746</v>
      </c>
      <c r="AA33" s="13">
        <f>IF('R0６年間行事予定表'!AA33="","",'R0６年間行事予定表'!AA33)</f>
      </c>
      <c r="AB33" s="21">
        <v>30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2:41" ht="28.5" customHeight="1" thickBot="1">
      <c r="B34" s="22">
        <v>31</v>
      </c>
      <c r="C34" s="23" t="s">
        <v>24</v>
      </c>
      <c r="D34" s="24" t="s">
        <v>24</v>
      </c>
      <c r="E34" s="25">
        <f t="shared" si="0"/>
        <v>45443</v>
      </c>
      <c r="F34" s="26" t="str">
        <f>IF('R0６年間行事予定表'!F34="","",'R0６年間行事予定表'!F34)</f>
        <v>特支小学校交流会（第１候補）</v>
      </c>
      <c r="G34" s="23" t="s">
        <v>24</v>
      </c>
      <c r="H34" s="24"/>
      <c r="I34" s="25">
        <f t="shared" si="2"/>
        <v>45504</v>
      </c>
      <c r="J34" s="27">
        <f>IF('R0６年間行事予定表'!J34="","",'R0６年間行事予定表'!J34)</f>
      </c>
      <c r="K34" s="25">
        <f t="shared" si="3"/>
        <v>45535</v>
      </c>
      <c r="L34" s="26">
        <f>IF('R0６年間行事予定表'!L34="","",'R0６年間行事予定表'!L34)</f>
      </c>
      <c r="M34" s="23" t="s">
        <v>24</v>
      </c>
      <c r="N34" s="24"/>
      <c r="O34" s="28">
        <v>31</v>
      </c>
      <c r="P34" s="25">
        <f t="shared" si="5"/>
        <v>45596</v>
      </c>
      <c r="Q34" s="26" t="str">
        <f>IF('R0６年間行事予定表'!Q34="","",'R0６年間行事予定表'!Q34)</f>
        <v>加東市教育支援委員会</v>
      </c>
      <c r="R34" s="23"/>
      <c r="S34" s="24"/>
      <c r="T34" s="25">
        <f t="shared" si="7"/>
        <v>45657</v>
      </c>
      <c r="U34" s="26">
        <f>IF('R0６年間行事予定表'!U34="","",'R0６年間行事予定表'!U34)</f>
      </c>
      <c r="V34" s="25">
        <f t="shared" si="8"/>
        <v>45688</v>
      </c>
      <c r="W34" s="53" t="str">
        <f>IF('R0６年間行事予定表'!W34="","",'R0６年間行事予定表'!W34)</f>
        <v>五校交流会（６年）</v>
      </c>
      <c r="X34" s="58"/>
      <c r="Y34" s="24"/>
      <c r="Z34" s="25">
        <f t="shared" si="10"/>
        <v>45747</v>
      </c>
      <c r="AA34" s="26">
        <f>IF('R0６年間行事予定表'!AA34="","",'R0６年間行事予定表'!AA34)</f>
      </c>
      <c r="AB34" s="29">
        <v>31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28" ht="10.5">
      <c r="A35" s="61" t="str">
        <f>IF('R0６年間行事予定表'!A35="","",'R0６年間行事予定表'!A35)</f>
        <v>授業日数</v>
      </c>
      <c r="B35" s="61"/>
      <c r="C35" s="36"/>
      <c r="D35" s="35" t="str">
        <f>IF('R0６年間行事予定表'!D35="","",'R0６年間行事予定表'!D35)</f>
        <v>１６日（１年：１５日）</v>
      </c>
      <c r="E35" s="36"/>
      <c r="F35" s="36" t="str">
        <f>IF('R0６年間行事予定表'!F35="","",'R0６年間行事予定表'!F35)</f>
        <v>２１日</v>
      </c>
      <c r="G35" s="36"/>
      <c r="H35" s="36" t="str">
        <f>IF('R0６年間行事予定表'!H35="","",'R0６年間行事予定表'!H35)</f>
        <v>２０日</v>
      </c>
      <c r="I35" s="36"/>
      <c r="J35" s="36" t="str">
        <f>IF('R0６年間行事予定表'!J35="","",'R0６年間行事予定表'!J35)</f>
        <v>１４日</v>
      </c>
      <c r="K35" s="36"/>
      <c r="L35" s="36">
        <f>IF('R0６年間行事予定表'!L35="","",'R0６年間行事予定表'!L35)</f>
      </c>
      <c r="M35" s="36"/>
      <c r="N35" s="36" t="str">
        <f>IF('R0６年間行事予定表'!N35="","",'R0６年間行事予定表'!N35)</f>
        <v>１９日</v>
      </c>
      <c r="O35" s="36"/>
      <c r="P35" s="36"/>
      <c r="Q35" s="36" t="str">
        <f>IF('R0６年間行事予定表'!Q35="","",'R0６年間行事予定表'!Q35)</f>
        <v>２２日</v>
      </c>
      <c r="R35" s="36"/>
      <c r="S35" s="36" t="str">
        <f>IF('R0６年間行事予定表'!S35="","",'R0６年間行事予定表'!S35)</f>
        <v>２０日</v>
      </c>
      <c r="T35" s="36"/>
      <c r="U35" s="36" t="str">
        <f>IF('R0６年間行事予定表'!U35="","",'R0６年間行事予定表'!U35)</f>
        <v>１６日</v>
      </c>
      <c r="V35" s="36"/>
      <c r="W35" s="36" t="str">
        <f>IF('R0６年間行事予定表'!W35="","",'R0６年間行事予定表'!W35)</f>
        <v>１８日</v>
      </c>
      <c r="X35" s="36"/>
      <c r="Y35" s="36" t="str">
        <f>IF('R0６年間行事予定表'!Y35="","",'R0６年間行事予定表'!Y35)</f>
        <v>１８日</v>
      </c>
      <c r="Z35" s="36"/>
      <c r="AA35" s="35" t="str">
        <f>IF('R0６年間行事予定表'!AA35="","",'R0６年間行事予定表'!AA35)</f>
        <v>１５日（６年：１４日）</v>
      </c>
      <c r="AB35" s="36"/>
    </row>
    <row r="36" spans="1:28" ht="10.5">
      <c r="A36" s="7"/>
      <c r="B36" s="7"/>
      <c r="C36" s="36"/>
      <c r="D36" s="36"/>
      <c r="E36" s="36"/>
      <c r="F36" s="36"/>
      <c r="G36" s="7"/>
      <c r="H36" s="7"/>
      <c r="I36" s="62" t="str">
        <f>IF('R0６年間行事予定表'!I36="","",'R0６年間行事予定表'!I36)</f>
        <v>１学期　７１日（７０日）</v>
      </c>
      <c r="J36" s="62"/>
      <c r="K36" s="36"/>
      <c r="L36" s="36"/>
      <c r="M36" s="36"/>
      <c r="N36" s="36"/>
      <c r="O36" s="36"/>
      <c r="P36" s="36"/>
      <c r="Q36" s="36"/>
      <c r="R36" s="36"/>
      <c r="S36" s="36"/>
      <c r="T36" s="62" t="str">
        <f>IF('R0６年間行事予定表'!T36="","",'R0６年間行事予定表'!T36)</f>
        <v>２学期　７７日</v>
      </c>
      <c r="U36" s="62"/>
      <c r="V36" s="36"/>
      <c r="W36" s="36"/>
      <c r="X36" s="36"/>
      <c r="Y36" s="36"/>
      <c r="Z36" s="62" t="str">
        <f>IF('R0６年間行事予定表'!Z36="","",'R0６年間行事予定表'!Z36)</f>
        <v>３学期　５１日（５０日）</v>
      </c>
      <c r="AA36" s="62"/>
      <c r="AB36" s="36"/>
    </row>
    <row r="37" spans="1:28" ht="13.5" customHeight="1">
      <c r="A37" s="7"/>
      <c r="B37" s="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68" t="str">
        <f>IF('R0６年間行事予定表'!X37="","",'R0６年間行事予定表'!X37)</f>
        <v>年間　１９９日（１・６年：１９８日）</v>
      </c>
      <c r="Y37" s="68"/>
      <c r="Z37" s="68"/>
      <c r="AA37" s="68"/>
      <c r="AB37" s="36"/>
    </row>
  </sheetData>
  <sheetProtection/>
  <mergeCells count="19">
    <mergeCell ref="X3:Y3"/>
    <mergeCell ref="Z3:AA3"/>
    <mergeCell ref="T1:W1"/>
    <mergeCell ref="C3:D3"/>
    <mergeCell ref="E3:F3"/>
    <mergeCell ref="G3:H3"/>
    <mergeCell ref="I3:J3"/>
    <mergeCell ref="K3:L3"/>
    <mergeCell ref="M3:N3"/>
    <mergeCell ref="X37:AA37"/>
    <mergeCell ref="Z36:AA36"/>
    <mergeCell ref="T36:U36"/>
    <mergeCell ref="I36:J36"/>
    <mergeCell ref="A35:B35"/>
    <mergeCell ref="X1:AA1"/>
    <mergeCell ref="P3:Q3"/>
    <mergeCell ref="R3:S3"/>
    <mergeCell ref="T3:U3"/>
    <mergeCell ref="V3:W3"/>
  </mergeCells>
  <conditionalFormatting sqref="C4:D34">
    <cfRule type="expression" priority="36" dxfId="127">
      <formula>WEEKDAY($C4)=1</formula>
    </cfRule>
  </conditionalFormatting>
  <conditionalFormatting sqref="G4:H33">
    <cfRule type="expression" priority="10" dxfId="127">
      <formula>FINDB("日",$H4)&gt;=1</formula>
    </cfRule>
    <cfRule type="expression" priority="33" dxfId="127">
      <formula>WEEKDAY($G4)=7</formula>
    </cfRule>
    <cfRule type="expression" priority="34" dxfId="127">
      <formula>WEEKDAY($G4)=1</formula>
    </cfRule>
  </conditionalFormatting>
  <conditionalFormatting sqref="I4:J34">
    <cfRule type="expression" priority="9" dxfId="127">
      <formula>FINDB("日",$J4)&gt;=1</formula>
    </cfRule>
    <cfRule type="expression" priority="28" dxfId="127">
      <formula>WEEKDAY($I4)=7</formula>
    </cfRule>
    <cfRule type="expression" priority="32" dxfId="127">
      <formula>WEEKDAY($I4)=1</formula>
    </cfRule>
  </conditionalFormatting>
  <conditionalFormatting sqref="M4:N33">
    <cfRule type="expression" priority="7" dxfId="127">
      <formula>FINDB("日",$N4)&gt;=1</formula>
    </cfRule>
    <cfRule type="expression" priority="25" dxfId="127">
      <formula>WEEKDAY($M4)=7</formula>
    </cfRule>
    <cfRule type="expression" priority="31" dxfId="127">
      <formula>WEEKDAY($M4)=1</formula>
    </cfRule>
  </conditionalFormatting>
  <conditionalFormatting sqref="C4:D33">
    <cfRule type="expression" priority="12" dxfId="127">
      <formula>FINDB("日",$D4)&gt;=1</formula>
    </cfRule>
    <cfRule type="expression" priority="30" dxfId="127">
      <formula>WEEKDAY($C4)=7</formula>
    </cfRule>
  </conditionalFormatting>
  <conditionalFormatting sqref="K4:L34">
    <cfRule type="expression" priority="8" dxfId="127">
      <formula>FINDB("日",$L4)&gt;=1</formula>
    </cfRule>
    <cfRule type="expression" priority="26" dxfId="127">
      <formula>WEEKDAY($K4)=1</formula>
    </cfRule>
    <cfRule type="expression" priority="27" dxfId="127">
      <formula>WEEKDAY($K4)=7</formula>
    </cfRule>
  </conditionalFormatting>
  <conditionalFormatting sqref="P4:Q34">
    <cfRule type="expression" priority="6" dxfId="127">
      <formula>FINDB("日",$Q4)&gt;=1</formula>
    </cfRule>
    <cfRule type="expression" priority="21" dxfId="127">
      <formula>WEEKDAY($P4)=1</formula>
    </cfRule>
    <cfRule type="expression" priority="24" dxfId="127">
      <formula>WEEKDAY($P4)=7</formula>
    </cfRule>
  </conditionalFormatting>
  <conditionalFormatting sqref="R4:S33">
    <cfRule type="expression" priority="5" dxfId="127">
      <formula>FINDB("日",$S4)&gt;=1</formula>
    </cfRule>
    <cfRule type="expression" priority="22" dxfId="127">
      <formula>WEEKDAY($R4)=1</formula>
    </cfRule>
    <cfRule type="expression" priority="23" dxfId="127">
      <formula>WEEKDAY($R4)=7</formula>
    </cfRule>
  </conditionalFormatting>
  <conditionalFormatting sqref="T4:U34">
    <cfRule type="expression" priority="4" dxfId="127">
      <formula>FINDB("日",$U4)&gt;=1</formula>
    </cfRule>
    <cfRule type="expression" priority="19" dxfId="127">
      <formula>WEEKDAY($T4)=1</formula>
    </cfRule>
    <cfRule type="expression" priority="20" dxfId="127">
      <formula>WEEKDAY($T4)=7</formula>
    </cfRule>
  </conditionalFormatting>
  <conditionalFormatting sqref="X4:Y34">
    <cfRule type="expression" priority="15" dxfId="127">
      <formula>FINDB("日",$Y4)&gt;=1</formula>
    </cfRule>
    <cfRule type="expression" priority="37" dxfId="127">
      <formula>WEEKDAY($X4)=1</formula>
    </cfRule>
  </conditionalFormatting>
  <conditionalFormatting sqref="Z4:AA34">
    <cfRule type="expression" priority="2" dxfId="128">
      <formula>FINDB("日",$AA4)&gt;=1</formula>
    </cfRule>
    <cfRule type="expression" priority="13" dxfId="127">
      <formula>WEEKDAY($Z4)=7</formula>
    </cfRule>
    <cfRule type="expression" priority="14" dxfId="127">
      <formula>WEEKDAY($Z4)=1</formula>
    </cfRule>
  </conditionalFormatting>
  <conditionalFormatting sqref="V4:W34">
    <cfRule type="expression" priority="3" dxfId="127">
      <formula>FINDB("日",$W4)&gt;=1</formula>
    </cfRule>
    <cfRule type="expression" priority="17" dxfId="127">
      <formula>WEEKDAY($V4)=1</formula>
    </cfRule>
    <cfRule type="expression" priority="18" dxfId="127">
      <formula>WEEKDAY($V4)=7</formula>
    </cfRule>
  </conditionalFormatting>
  <conditionalFormatting sqref="E4:F34">
    <cfRule type="expression" priority="11" dxfId="127">
      <formula>FINDB("日",$F4)&gt;=1</formula>
    </cfRule>
    <cfRule type="expression" priority="29" dxfId="127">
      <formula>WEEKDAY($E4)=7</formula>
    </cfRule>
    <cfRule type="expression" priority="35" dxfId="127">
      <formula>WEEKDAY($E4)=1</formula>
    </cfRule>
  </conditionalFormatting>
  <conditionalFormatting sqref="X32:Y34">
    <cfRule type="expression" priority="1" dxfId="1">
      <formula>$X$32=""</formula>
    </cfRule>
  </conditionalFormatting>
  <conditionalFormatting sqref="X4:Y31 X32">
    <cfRule type="expression" priority="16" dxfId="127">
      <formula>WEEKDAY($X4)=7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8" scale="92" r:id="rId2"/>
  <rowBreaks count="1" manualBreakCount="1">
    <brk id="34" max="38" man="1"/>
  </rowBreaks>
  <ignoredErrors>
    <ignoredError sqref="J5:J34 H5:H33 D5 F5:F34 D6:D33 L5:L34 Q5:Q10 S6:V16 S20:V21 S18:T18 V18 S23:V28 S22:V22 X22:AA22 S30:V34 S29:V29 X29:AA29 Q12:Q33 S19:T19 X23:AA28 X30:AA31 S5:V5 X5:AA5 X6:AA17 X20:Z21 X18:AA18 X19:Z19 S17:T17 V17 V19 X33:AA34 Z32:AA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rsiadmin</dc:creator>
  <cp:keywords/>
  <dc:description/>
  <cp:lastModifiedBy>784541</cp:lastModifiedBy>
  <cp:lastPrinted>2024-03-17T08:47:47Z</cp:lastPrinted>
  <dcterms:created xsi:type="dcterms:W3CDTF">2014-05-28T23:27:03Z</dcterms:created>
  <dcterms:modified xsi:type="dcterms:W3CDTF">2024-03-17T08:48:07Z</dcterms:modified>
  <cp:category/>
  <cp:version/>
  <cp:contentType/>
  <cp:contentStatus/>
</cp:coreProperties>
</file>